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Private\teaching\2851-principles-of-metabolism\seminars\Seminar 5\"/>
    </mc:Choice>
  </mc:AlternateContent>
  <bookViews>
    <workbookView xWindow="0" yWindow="0" windowWidth="28770" windowHeight="14070"/>
  </bookViews>
  <sheets>
    <sheet name="Expression data" sheetId="1" r:id="rId1"/>
    <sheet name="KEGG input" sheetId="2" r:id="rId2"/>
  </sheets>
  <definedNames>
    <definedName name="_xlnm._FilterDatabase" localSheetId="0" hidden="1">'Expression data'!$A$1:$M$165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2" i="2"/>
  <c r="B165" i="2"/>
  <c r="C165" i="2" s="1"/>
  <c r="F164" i="2"/>
  <c r="B164" i="2"/>
  <c r="C164" i="2" s="1"/>
  <c r="B163" i="2"/>
  <c r="C163" i="2" s="1"/>
  <c r="B162" i="2"/>
  <c r="C162" i="2" s="1"/>
  <c r="B161" i="2"/>
  <c r="C161" i="2" s="1"/>
  <c r="F160" i="2"/>
  <c r="B160" i="2"/>
  <c r="C160" i="2" s="1"/>
  <c r="D159" i="2"/>
  <c r="B159" i="2"/>
  <c r="C159" i="2" s="1"/>
  <c r="B158" i="2"/>
  <c r="C158" i="2" s="1"/>
  <c r="B157" i="2"/>
  <c r="C157" i="2" s="1"/>
  <c r="F156" i="2"/>
  <c r="B156" i="2"/>
  <c r="C156" i="2" s="1"/>
  <c r="D155" i="2"/>
  <c r="B155" i="2"/>
  <c r="C155" i="2" s="1"/>
  <c r="B154" i="2"/>
  <c r="C154" i="2" s="1"/>
  <c r="B153" i="2"/>
  <c r="C153" i="2" s="1"/>
  <c r="F152" i="2"/>
  <c r="B152" i="2"/>
  <c r="C152" i="2" s="1"/>
  <c r="D151" i="2"/>
  <c r="B151" i="2"/>
  <c r="C151" i="2" s="1"/>
  <c r="B150" i="2"/>
  <c r="C150" i="2" s="1"/>
  <c r="B149" i="2"/>
  <c r="C149" i="2" s="1"/>
  <c r="F148" i="2"/>
  <c r="B148" i="2"/>
  <c r="C148" i="2" s="1"/>
  <c r="D147" i="2"/>
  <c r="B147" i="2"/>
  <c r="C147" i="2" s="1"/>
  <c r="F146" i="2"/>
  <c r="B146" i="2"/>
  <c r="C146" i="2" s="1"/>
  <c r="D145" i="2"/>
  <c r="B145" i="2"/>
  <c r="C145" i="2" s="1"/>
  <c r="F144" i="2"/>
  <c r="B144" i="2"/>
  <c r="C144" i="2" s="1"/>
  <c r="D143" i="2"/>
  <c r="B143" i="2"/>
  <c r="C143" i="2" s="1"/>
  <c r="F142" i="2"/>
  <c r="B142" i="2"/>
  <c r="C142" i="2" s="1"/>
  <c r="D141" i="2"/>
  <c r="B141" i="2"/>
  <c r="C141" i="2" s="1"/>
  <c r="F140" i="2"/>
  <c r="B140" i="2"/>
  <c r="C140" i="2" s="1"/>
  <c r="D139" i="2"/>
  <c r="B139" i="2"/>
  <c r="C139" i="2" s="1"/>
  <c r="F138" i="2"/>
  <c r="B138" i="2"/>
  <c r="C138" i="2" s="1"/>
  <c r="D137" i="2"/>
  <c r="B137" i="2"/>
  <c r="C137" i="2" s="1"/>
  <c r="F136" i="2"/>
  <c r="B136" i="2"/>
  <c r="C136" i="2" s="1"/>
  <c r="D135" i="2"/>
  <c r="B135" i="2"/>
  <c r="C135" i="2" s="1"/>
  <c r="F134" i="2"/>
  <c r="B134" i="2"/>
  <c r="C134" i="2" s="1"/>
  <c r="D133" i="2"/>
  <c r="B133" i="2"/>
  <c r="C133" i="2" s="1"/>
  <c r="F132" i="2"/>
  <c r="B132" i="2"/>
  <c r="C132" i="2" s="1"/>
  <c r="D131" i="2"/>
  <c r="B131" i="2"/>
  <c r="C131" i="2" s="1"/>
  <c r="F130" i="2"/>
  <c r="B130" i="2"/>
  <c r="C130" i="2" s="1"/>
  <c r="D129" i="2"/>
  <c r="B129" i="2"/>
  <c r="C129" i="2" s="1"/>
  <c r="F128" i="2"/>
  <c r="B128" i="2"/>
  <c r="C128" i="2" s="1"/>
  <c r="D127" i="2"/>
  <c r="B127" i="2"/>
  <c r="C127" i="2" s="1"/>
  <c r="F126" i="2"/>
  <c r="B126" i="2"/>
  <c r="C126" i="2" s="1"/>
  <c r="D125" i="2"/>
  <c r="B125" i="2"/>
  <c r="C125" i="2" s="1"/>
  <c r="F124" i="2"/>
  <c r="B124" i="2"/>
  <c r="C124" i="2" s="1"/>
  <c r="D123" i="2"/>
  <c r="B123" i="2"/>
  <c r="C123" i="2" s="1"/>
  <c r="F122" i="2"/>
  <c r="B122" i="2"/>
  <c r="C122" i="2" s="1"/>
  <c r="D121" i="2"/>
  <c r="B121" i="2"/>
  <c r="C121" i="2" s="1"/>
  <c r="F120" i="2"/>
  <c r="B120" i="2"/>
  <c r="C120" i="2" s="1"/>
  <c r="D119" i="2"/>
  <c r="B119" i="2"/>
  <c r="C119" i="2" s="1"/>
  <c r="F118" i="2"/>
  <c r="B118" i="2"/>
  <c r="C118" i="2" s="1"/>
  <c r="F117" i="2"/>
  <c r="B117" i="2"/>
  <c r="C117" i="2" s="1"/>
  <c r="E117" i="2" s="1"/>
  <c r="D116" i="2"/>
  <c r="B116" i="2"/>
  <c r="C116" i="2" s="1"/>
  <c r="E116" i="2" s="1"/>
  <c r="F115" i="2"/>
  <c r="B115" i="2"/>
  <c r="C115" i="2" s="1"/>
  <c r="E115" i="2" s="1"/>
  <c r="F114" i="2"/>
  <c r="D114" i="2"/>
  <c r="B114" i="2"/>
  <c r="C114" i="2" s="1"/>
  <c r="E114" i="2" s="1"/>
  <c r="B113" i="2"/>
  <c r="C113" i="2" s="1"/>
  <c r="D112" i="2"/>
  <c r="B112" i="2"/>
  <c r="C112" i="2" s="1"/>
  <c r="E112" i="2" s="1"/>
  <c r="F111" i="2"/>
  <c r="B111" i="2"/>
  <c r="C111" i="2" s="1"/>
  <c r="E111" i="2" s="1"/>
  <c r="F110" i="2"/>
  <c r="D110" i="2"/>
  <c r="B110" i="2"/>
  <c r="C110" i="2" s="1"/>
  <c r="E110" i="2" s="1"/>
  <c r="B109" i="2"/>
  <c r="C109" i="2" s="1"/>
  <c r="E109" i="2" s="1"/>
  <c r="F108" i="2"/>
  <c r="D108" i="2"/>
  <c r="B108" i="2"/>
  <c r="C108" i="2" s="1"/>
  <c r="E108" i="2" s="1"/>
  <c r="F107" i="2"/>
  <c r="B107" i="2"/>
  <c r="C107" i="2" s="1"/>
  <c r="E107" i="2" s="1"/>
  <c r="F106" i="2"/>
  <c r="D106" i="2"/>
  <c r="B106" i="2"/>
  <c r="C106" i="2" s="1"/>
  <c r="E106" i="2" s="1"/>
  <c r="B105" i="2"/>
  <c r="C105" i="2" s="1"/>
  <c r="D104" i="2"/>
  <c r="B104" i="2"/>
  <c r="C104" i="2" s="1"/>
  <c r="E104" i="2" s="1"/>
  <c r="F103" i="2"/>
  <c r="B103" i="2"/>
  <c r="C103" i="2" s="1"/>
  <c r="E103" i="2" s="1"/>
  <c r="F102" i="2"/>
  <c r="D102" i="2"/>
  <c r="B102" i="2"/>
  <c r="C102" i="2" s="1"/>
  <c r="E102" i="2" s="1"/>
  <c r="B101" i="2"/>
  <c r="C101" i="2" s="1"/>
  <c r="F100" i="2"/>
  <c r="D100" i="2"/>
  <c r="B100" i="2"/>
  <c r="C100" i="2" s="1"/>
  <c r="E100" i="2" s="1"/>
  <c r="F99" i="2"/>
  <c r="B99" i="2"/>
  <c r="C99" i="2" s="1"/>
  <c r="E99" i="2" s="1"/>
  <c r="F98" i="2"/>
  <c r="D98" i="2"/>
  <c r="B98" i="2"/>
  <c r="C98" i="2" s="1"/>
  <c r="E98" i="2" s="1"/>
  <c r="B97" i="2"/>
  <c r="C97" i="2" s="1"/>
  <c r="D96" i="2"/>
  <c r="B96" i="2"/>
  <c r="C96" i="2" s="1"/>
  <c r="E96" i="2" s="1"/>
  <c r="F95" i="2"/>
  <c r="B95" i="2"/>
  <c r="C95" i="2" s="1"/>
  <c r="F94" i="2"/>
  <c r="D94" i="2"/>
  <c r="B94" i="2"/>
  <c r="C94" i="2" s="1"/>
  <c r="E94" i="2" s="1"/>
  <c r="B93" i="2"/>
  <c r="C93" i="2" s="1"/>
  <c r="F92" i="2"/>
  <c r="D92" i="2"/>
  <c r="B92" i="2"/>
  <c r="C92" i="2" s="1"/>
  <c r="E92" i="2" s="1"/>
  <c r="F91" i="2"/>
  <c r="B91" i="2"/>
  <c r="C91" i="2" s="1"/>
  <c r="E91" i="2" s="1"/>
  <c r="E90" i="2"/>
  <c r="B90" i="2"/>
  <c r="C90" i="2" s="1"/>
  <c r="F89" i="2"/>
  <c r="C89" i="2"/>
  <c r="E89" i="2" s="1"/>
  <c r="B89" i="2"/>
  <c r="F88" i="2"/>
  <c r="E88" i="2"/>
  <c r="D88" i="2"/>
  <c r="B88" i="2"/>
  <c r="C88" i="2" s="1"/>
  <c r="B87" i="2"/>
  <c r="C87" i="2" s="1"/>
  <c r="B86" i="2"/>
  <c r="C86" i="2" s="1"/>
  <c r="C85" i="2"/>
  <c r="B85" i="2"/>
  <c r="F84" i="2"/>
  <c r="E84" i="2"/>
  <c r="D84" i="2"/>
  <c r="B84" i="2"/>
  <c r="C84" i="2" s="1"/>
  <c r="B83" i="2"/>
  <c r="C83" i="2" s="1"/>
  <c r="E82" i="2"/>
  <c r="B82" i="2"/>
  <c r="C82" i="2" s="1"/>
  <c r="F82" i="2" s="1"/>
  <c r="C81" i="2"/>
  <c r="F81" i="2" s="1"/>
  <c r="B81" i="2"/>
  <c r="F80" i="2"/>
  <c r="D80" i="2"/>
  <c r="B80" i="2"/>
  <c r="C80" i="2" s="1"/>
  <c r="E80" i="2" s="1"/>
  <c r="B79" i="2"/>
  <c r="C79" i="2" s="1"/>
  <c r="B78" i="2"/>
  <c r="C78" i="2" s="1"/>
  <c r="C77" i="2"/>
  <c r="B77" i="2"/>
  <c r="F76" i="2"/>
  <c r="D76" i="2"/>
  <c r="B76" i="2"/>
  <c r="C76" i="2" s="1"/>
  <c r="E76" i="2" s="1"/>
  <c r="D75" i="2"/>
  <c r="B75" i="2"/>
  <c r="C75" i="2" s="1"/>
  <c r="E74" i="2"/>
  <c r="B74" i="2"/>
  <c r="C74" i="2" s="1"/>
  <c r="F73" i="2"/>
  <c r="C73" i="2"/>
  <c r="E73" i="2" s="1"/>
  <c r="B73" i="2"/>
  <c r="F72" i="2"/>
  <c r="E72" i="2"/>
  <c r="D72" i="2"/>
  <c r="B72" i="2"/>
  <c r="C72" i="2" s="1"/>
  <c r="B71" i="2"/>
  <c r="C71" i="2" s="1"/>
  <c r="E70" i="2"/>
  <c r="B70" i="2"/>
  <c r="C70" i="2" s="1"/>
  <c r="C69" i="2"/>
  <c r="B69" i="2"/>
  <c r="F68" i="2"/>
  <c r="E68" i="2"/>
  <c r="D68" i="2"/>
  <c r="B68" i="2"/>
  <c r="C68" i="2" s="1"/>
  <c r="D67" i="2"/>
  <c r="B67" i="2"/>
  <c r="C67" i="2" s="1"/>
  <c r="E66" i="2"/>
  <c r="B66" i="2"/>
  <c r="C66" i="2" s="1"/>
  <c r="F66" i="2" s="1"/>
  <c r="C65" i="2"/>
  <c r="B65" i="2"/>
  <c r="F64" i="2"/>
  <c r="D64" i="2"/>
  <c r="B64" i="2"/>
  <c r="C64" i="2" s="1"/>
  <c r="E64" i="2" s="1"/>
  <c r="D63" i="2"/>
  <c r="B63" i="2"/>
  <c r="C63" i="2" s="1"/>
  <c r="B62" i="2"/>
  <c r="C62" i="2" s="1"/>
  <c r="C61" i="2"/>
  <c r="B61" i="2"/>
  <c r="F60" i="2"/>
  <c r="D60" i="2"/>
  <c r="B60" i="2"/>
  <c r="C60" i="2" s="1"/>
  <c r="E60" i="2" s="1"/>
  <c r="B59" i="2"/>
  <c r="C59" i="2" s="1"/>
  <c r="D59" i="2" s="1"/>
  <c r="B58" i="2"/>
  <c r="C58" i="2" s="1"/>
  <c r="F57" i="2"/>
  <c r="C57" i="2"/>
  <c r="E57" i="2" s="1"/>
  <c r="B57" i="2"/>
  <c r="F56" i="2"/>
  <c r="E56" i="2"/>
  <c r="D56" i="2"/>
  <c r="B56" i="2"/>
  <c r="C56" i="2" s="1"/>
  <c r="B55" i="2"/>
  <c r="C55" i="2" s="1"/>
  <c r="B54" i="2"/>
  <c r="C54" i="2" s="1"/>
  <c r="E54" i="2" s="1"/>
  <c r="C53" i="2"/>
  <c r="B53" i="2"/>
  <c r="B52" i="2"/>
  <c r="C52" i="2" s="1"/>
  <c r="E52" i="2" s="1"/>
  <c r="B51" i="2"/>
  <c r="C51" i="2" s="1"/>
  <c r="E51" i="2" s="1"/>
  <c r="B50" i="2"/>
  <c r="C50" i="2" s="1"/>
  <c r="B49" i="2"/>
  <c r="C49" i="2" s="1"/>
  <c r="F48" i="2"/>
  <c r="D48" i="2"/>
  <c r="B48" i="2"/>
  <c r="C48" i="2" s="1"/>
  <c r="E48" i="2" s="1"/>
  <c r="F47" i="2"/>
  <c r="B47" i="2"/>
  <c r="C47" i="2" s="1"/>
  <c r="E47" i="2" s="1"/>
  <c r="B46" i="2"/>
  <c r="C46" i="2" s="1"/>
  <c r="F45" i="2"/>
  <c r="B45" i="2"/>
  <c r="C45" i="2" s="1"/>
  <c r="F44" i="2"/>
  <c r="D44" i="2"/>
  <c r="B44" i="2"/>
  <c r="C44" i="2" s="1"/>
  <c r="E44" i="2" s="1"/>
  <c r="B43" i="2"/>
  <c r="C43" i="2" s="1"/>
  <c r="E43" i="2" s="1"/>
  <c r="D42" i="2"/>
  <c r="B42" i="2"/>
  <c r="C42" i="2" s="1"/>
  <c r="B41" i="2"/>
  <c r="C41" i="2" s="1"/>
  <c r="B40" i="2"/>
  <c r="C40" i="2" s="1"/>
  <c r="E40" i="2" s="1"/>
  <c r="F39" i="2"/>
  <c r="D39" i="2"/>
  <c r="B39" i="2"/>
  <c r="C39" i="2" s="1"/>
  <c r="E39" i="2" s="1"/>
  <c r="B38" i="2"/>
  <c r="C38" i="2" s="1"/>
  <c r="B37" i="2"/>
  <c r="C37" i="2" s="1"/>
  <c r="B36" i="2"/>
  <c r="C36" i="2" s="1"/>
  <c r="E36" i="2" s="1"/>
  <c r="B35" i="2"/>
  <c r="C35" i="2" s="1"/>
  <c r="E35" i="2" s="1"/>
  <c r="B34" i="2"/>
  <c r="C34" i="2" s="1"/>
  <c r="B33" i="2"/>
  <c r="C33" i="2" s="1"/>
  <c r="F32" i="2"/>
  <c r="D32" i="2"/>
  <c r="B32" i="2"/>
  <c r="C32" i="2" s="1"/>
  <c r="E32" i="2" s="1"/>
  <c r="F31" i="2"/>
  <c r="B31" i="2"/>
  <c r="C31" i="2" s="1"/>
  <c r="E31" i="2" s="1"/>
  <c r="B30" i="2"/>
  <c r="C30" i="2" s="1"/>
  <c r="F29" i="2"/>
  <c r="B29" i="2"/>
  <c r="C29" i="2" s="1"/>
  <c r="F28" i="2"/>
  <c r="D28" i="2"/>
  <c r="B28" i="2"/>
  <c r="C28" i="2" s="1"/>
  <c r="E28" i="2" s="1"/>
  <c r="B27" i="2"/>
  <c r="C27" i="2" s="1"/>
  <c r="E27" i="2" s="1"/>
  <c r="D26" i="2"/>
  <c r="B26" i="2"/>
  <c r="C26" i="2" s="1"/>
  <c r="B25" i="2"/>
  <c r="C25" i="2" s="1"/>
  <c r="B24" i="2"/>
  <c r="C24" i="2" s="1"/>
  <c r="E24" i="2" s="1"/>
  <c r="F23" i="2"/>
  <c r="D23" i="2"/>
  <c r="B23" i="2"/>
  <c r="C23" i="2" s="1"/>
  <c r="E23" i="2" s="1"/>
  <c r="B22" i="2"/>
  <c r="C22" i="2" s="1"/>
  <c r="B21" i="2"/>
  <c r="C21" i="2" s="1"/>
  <c r="B20" i="2"/>
  <c r="C20" i="2" s="1"/>
  <c r="E20" i="2" s="1"/>
  <c r="B19" i="2"/>
  <c r="C19" i="2" s="1"/>
  <c r="E19" i="2" s="1"/>
  <c r="B18" i="2"/>
  <c r="C18" i="2" s="1"/>
  <c r="B17" i="2"/>
  <c r="C17" i="2" s="1"/>
  <c r="E17" i="2" s="1"/>
  <c r="B16" i="2"/>
  <c r="C16" i="2" s="1"/>
  <c r="E16" i="2" s="1"/>
  <c r="B15" i="2"/>
  <c r="C15" i="2" s="1"/>
  <c r="E15" i="2" s="1"/>
  <c r="F14" i="2"/>
  <c r="D14" i="2"/>
  <c r="B14" i="2"/>
  <c r="C14" i="2" s="1"/>
  <c r="E14" i="2" s="1"/>
  <c r="F13" i="2"/>
  <c r="D13" i="2"/>
  <c r="B13" i="2"/>
  <c r="C13" i="2" s="1"/>
  <c r="E13" i="2" s="1"/>
  <c r="B12" i="2"/>
  <c r="C12" i="2" s="1"/>
  <c r="E12" i="2" s="1"/>
  <c r="F11" i="2"/>
  <c r="D11" i="2"/>
  <c r="B11" i="2"/>
  <c r="C11" i="2" s="1"/>
  <c r="E11" i="2" s="1"/>
  <c r="F10" i="2"/>
  <c r="B10" i="2"/>
  <c r="C10" i="2" s="1"/>
  <c r="E10" i="2" s="1"/>
  <c r="B9" i="2"/>
  <c r="C9" i="2" s="1"/>
  <c r="E9" i="2" s="1"/>
  <c r="B8" i="2"/>
  <c r="C8" i="2" s="1"/>
  <c r="E8" i="2" s="1"/>
  <c r="B7" i="2"/>
  <c r="C7" i="2" s="1"/>
  <c r="E7" i="2" s="1"/>
  <c r="D6" i="2"/>
  <c r="B6" i="2"/>
  <c r="C6" i="2" s="1"/>
  <c r="E6" i="2" s="1"/>
  <c r="F5" i="2"/>
  <c r="D5" i="2"/>
  <c r="B5" i="2"/>
  <c r="C5" i="2" s="1"/>
  <c r="E5" i="2" s="1"/>
  <c r="B4" i="2"/>
  <c r="C4" i="2" s="1"/>
  <c r="E4" i="2" s="1"/>
  <c r="F3" i="2"/>
  <c r="D3" i="2"/>
  <c r="B3" i="2"/>
  <c r="C3" i="2" s="1"/>
  <c r="E3" i="2" s="1"/>
  <c r="F2" i="2"/>
  <c r="B2" i="2"/>
  <c r="C2" i="2" s="1"/>
  <c r="E2" i="2" s="1"/>
  <c r="E22" i="2" l="1"/>
  <c r="F22" i="2"/>
  <c r="E25" i="2"/>
  <c r="D25" i="2"/>
  <c r="E38" i="2"/>
  <c r="F38" i="2"/>
  <c r="E41" i="2"/>
  <c r="D41" i="2"/>
  <c r="D8" i="2"/>
  <c r="D16" i="2"/>
  <c r="D19" i="2"/>
  <c r="D22" i="2"/>
  <c r="F25" i="2"/>
  <c r="D35" i="2"/>
  <c r="D38" i="2"/>
  <c r="F41" i="2"/>
  <c r="D51" i="2"/>
  <c r="E69" i="2"/>
  <c r="D69" i="2"/>
  <c r="F69" i="2"/>
  <c r="E79" i="2"/>
  <c r="F79" i="2"/>
  <c r="E113" i="2"/>
  <c r="F113" i="2"/>
  <c r="D113" i="2"/>
  <c r="F8" i="2"/>
  <c r="F16" i="2"/>
  <c r="F19" i="2"/>
  <c r="E26" i="2"/>
  <c r="F26" i="2"/>
  <c r="E29" i="2"/>
  <c r="D29" i="2"/>
  <c r="F35" i="2"/>
  <c r="E42" i="2"/>
  <c r="F42" i="2"/>
  <c r="E45" i="2"/>
  <c r="D45" i="2"/>
  <c r="F51" i="2"/>
  <c r="E55" i="2"/>
  <c r="F55" i="2"/>
  <c r="D55" i="2"/>
  <c r="E67" i="2"/>
  <c r="F67" i="2"/>
  <c r="F70" i="2"/>
  <c r="D70" i="2"/>
  <c r="D79" i="2"/>
  <c r="E95" i="2"/>
  <c r="D95" i="2"/>
  <c r="F58" i="2"/>
  <c r="D58" i="2"/>
  <c r="E85" i="2"/>
  <c r="D85" i="2"/>
  <c r="F85" i="2"/>
  <c r="E49" i="2"/>
  <c r="D49" i="2"/>
  <c r="D52" i="2"/>
  <c r="E58" i="2"/>
  <c r="E61" i="2"/>
  <c r="D61" i="2"/>
  <c r="E71" i="2"/>
  <c r="F71" i="2"/>
  <c r="D71" i="2"/>
  <c r="E83" i="2"/>
  <c r="F83" i="2"/>
  <c r="F86" i="2"/>
  <c r="D86" i="2"/>
  <c r="D17" i="2"/>
  <c r="D20" i="2"/>
  <c r="E30" i="2"/>
  <c r="F30" i="2"/>
  <c r="E33" i="2"/>
  <c r="D33" i="2"/>
  <c r="D36" i="2"/>
  <c r="F9" i="2"/>
  <c r="D12" i="2"/>
  <c r="D27" i="2"/>
  <c r="D30" i="2"/>
  <c r="F33" i="2"/>
  <c r="F36" i="2"/>
  <c r="F74" i="2"/>
  <c r="D74" i="2"/>
  <c r="D83" i="2"/>
  <c r="E86" i="2"/>
  <c r="F4" i="2"/>
  <c r="D7" i="2"/>
  <c r="E18" i="2"/>
  <c r="F18" i="2"/>
  <c r="E34" i="2"/>
  <c r="F34" i="2"/>
  <c r="E37" i="2"/>
  <c r="D37" i="2"/>
  <c r="D40" i="2"/>
  <c r="F43" i="2"/>
  <c r="E50" i="2"/>
  <c r="F50" i="2"/>
  <c r="D62" i="2"/>
  <c r="F62" i="2"/>
  <c r="E62" i="2"/>
  <c r="E65" i="2"/>
  <c r="D65" i="2"/>
  <c r="E77" i="2"/>
  <c r="D77" i="2"/>
  <c r="E87" i="2"/>
  <c r="F87" i="2"/>
  <c r="D87" i="2"/>
  <c r="E93" i="2"/>
  <c r="D93" i="2"/>
  <c r="F93" i="2"/>
  <c r="E97" i="2"/>
  <c r="D97" i="2"/>
  <c r="F6" i="2"/>
  <c r="D9" i="2"/>
  <c r="E46" i="2"/>
  <c r="F46" i="2"/>
  <c r="D4" i="2"/>
  <c r="F17" i="2"/>
  <c r="F20" i="2"/>
  <c r="D43" i="2"/>
  <c r="D46" i="2"/>
  <c r="F49" i="2"/>
  <c r="F52" i="2"/>
  <c r="E59" i="2"/>
  <c r="F59" i="2"/>
  <c r="F61" i="2"/>
  <c r="F12" i="2"/>
  <c r="D15" i="2"/>
  <c r="E21" i="2"/>
  <c r="D21" i="2"/>
  <c r="D24" i="2"/>
  <c r="F27" i="2"/>
  <c r="D2" i="2"/>
  <c r="F7" i="2"/>
  <c r="D10" i="2"/>
  <c r="F15" i="2"/>
  <c r="D18" i="2"/>
  <c r="F21" i="2"/>
  <c r="F24" i="2"/>
  <c r="D31" i="2"/>
  <c r="D34" i="2"/>
  <c r="F37" i="2"/>
  <c r="F40" i="2"/>
  <c r="D47" i="2"/>
  <c r="D50" i="2"/>
  <c r="E53" i="2"/>
  <c r="D53" i="2"/>
  <c r="F53" i="2"/>
  <c r="E63" i="2"/>
  <c r="F63" i="2"/>
  <c r="F65" i="2"/>
  <c r="E75" i="2"/>
  <c r="F75" i="2"/>
  <c r="F77" i="2"/>
  <c r="F90" i="2"/>
  <c r="D90" i="2"/>
  <c r="F97" i="2"/>
  <c r="F54" i="2"/>
  <c r="D54" i="2"/>
  <c r="D78" i="2"/>
  <c r="F78" i="2"/>
  <c r="E78" i="2"/>
  <c r="E81" i="2"/>
  <c r="D81" i="2"/>
  <c r="E101" i="2"/>
  <c r="D101" i="2"/>
  <c r="F101" i="2"/>
  <c r="E105" i="2"/>
  <c r="F105" i="2"/>
  <c r="D105" i="2"/>
  <c r="F150" i="2"/>
  <c r="E150" i="2"/>
  <c r="D150" i="2"/>
  <c r="F109" i="2"/>
  <c r="D57" i="2"/>
  <c r="D66" i="2"/>
  <c r="D73" i="2"/>
  <c r="D82" i="2"/>
  <c r="D89" i="2"/>
  <c r="D91" i="2"/>
  <c r="F96" i="2"/>
  <c r="D99" i="2"/>
  <c r="F104" i="2"/>
  <c r="D107" i="2"/>
  <c r="F112" i="2"/>
  <c r="D115" i="2"/>
  <c r="E118" i="2"/>
  <c r="D118" i="2"/>
  <c r="E122" i="2"/>
  <c r="D122" i="2"/>
  <c r="E126" i="2"/>
  <c r="D126" i="2"/>
  <c r="E130" i="2"/>
  <c r="D130" i="2"/>
  <c r="E134" i="2"/>
  <c r="D134" i="2"/>
  <c r="E138" i="2"/>
  <c r="D138" i="2"/>
  <c r="E142" i="2"/>
  <c r="D142" i="2"/>
  <c r="E146" i="2"/>
  <c r="D146" i="2"/>
  <c r="F151" i="2"/>
  <c r="E151" i="2"/>
  <c r="E156" i="2"/>
  <c r="D156" i="2"/>
  <c r="F161" i="2"/>
  <c r="E161" i="2"/>
  <c r="D161" i="2"/>
  <c r="F162" i="2"/>
  <c r="E162" i="2"/>
  <c r="D162" i="2"/>
  <c r="F119" i="2"/>
  <c r="E119" i="2"/>
  <c r="F123" i="2"/>
  <c r="E123" i="2"/>
  <c r="F127" i="2"/>
  <c r="E127" i="2"/>
  <c r="F131" i="2"/>
  <c r="E131" i="2"/>
  <c r="F135" i="2"/>
  <c r="E135" i="2"/>
  <c r="F139" i="2"/>
  <c r="E139" i="2"/>
  <c r="F143" i="2"/>
  <c r="E143" i="2"/>
  <c r="F147" i="2"/>
  <c r="E147" i="2"/>
  <c r="E152" i="2"/>
  <c r="D152" i="2"/>
  <c r="F157" i="2"/>
  <c r="E157" i="2"/>
  <c r="D157" i="2"/>
  <c r="F163" i="2"/>
  <c r="E163" i="2"/>
  <c r="F158" i="2"/>
  <c r="E158" i="2"/>
  <c r="D158" i="2"/>
  <c r="D163" i="2"/>
  <c r="D103" i="2"/>
  <c r="D111" i="2"/>
  <c r="F116" i="2"/>
  <c r="E120" i="2"/>
  <c r="D120" i="2"/>
  <c r="E124" i="2"/>
  <c r="D124" i="2"/>
  <c r="E128" i="2"/>
  <c r="D128" i="2"/>
  <c r="E132" i="2"/>
  <c r="D132" i="2"/>
  <c r="E136" i="2"/>
  <c r="D136" i="2"/>
  <c r="E140" i="2"/>
  <c r="D140" i="2"/>
  <c r="E144" i="2"/>
  <c r="D144" i="2"/>
  <c r="E148" i="2"/>
  <c r="D148" i="2"/>
  <c r="F153" i="2"/>
  <c r="E153" i="2"/>
  <c r="D153" i="2"/>
  <c r="F159" i="2"/>
  <c r="E159" i="2"/>
  <c r="E164" i="2"/>
  <c r="D164" i="2"/>
  <c r="F154" i="2"/>
  <c r="E154" i="2"/>
  <c r="D154" i="2"/>
  <c r="D109" i="2"/>
  <c r="D117" i="2"/>
  <c r="F121" i="2"/>
  <c r="E121" i="2"/>
  <c r="F125" i="2"/>
  <c r="E125" i="2"/>
  <c r="F129" i="2"/>
  <c r="E129" i="2"/>
  <c r="F133" i="2"/>
  <c r="E133" i="2"/>
  <c r="F137" i="2"/>
  <c r="E137" i="2"/>
  <c r="F141" i="2"/>
  <c r="E141" i="2"/>
  <c r="F145" i="2"/>
  <c r="E145" i="2"/>
  <c r="F149" i="2"/>
  <c r="E149" i="2"/>
  <c r="D149" i="2"/>
  <c r="F155" i="2"/>
  <c r="E155" i="2"/>
  <c r="E160" i="2"/>
  <c r="D160" i="2"/>
  <c r="F165" i="2"/>
  <c r="E165" i="2"/>
  <c r="D165" i="2"/>
</calcChain>
</file>

<file path=xl/sharedStrings.xml><?xml version="1.0" encoding="utf-8"?>
<sst xmlns="http://schemas.openxmlformats.org/spreadsheetml/2006/main" count="342" uniqueCount="341">
  <si>
    <t>0 h</t>
  </si>
  <si>
    <t>2h</t>
  </si>
  <si>
    <t>6h</t>
  </si>
  <si>
    <t>48h</t>
  </si>
  <si>
    <t>MAT2A</t>
  </si>
  <si>
    <t>methionine adenosyltransferase 2A</t>
  </si>
  <si>
    <t>ADO</t>
  </si>
  <si>
    <t>2-aminoethanethiol (cysteamine) dioxygenase</t>
  </si>
  <si>
    <t>GLS</t>
  </si>
  <si>
    <t>glutaminase</t>
  </si>
  <si>
    <t>GFOD1</t>
  </si>
  <si>
    <t>glucose-fructose oxidoreductase domain containing 1</t>
  </si>
  <si>
    <t>MGAT2</t>
  </si>
  <si>
    <t>mannosyl (alpha-1,6-)-glycoprotein beta-1,2-N-acetylglucosaminyltransferase</t>
  </si>
  <si>
    <t>CA2</t>
  </si>
  <si>
    <t>carbonic anhydrase II</t>
  </si>
  <si>
    <t>ARG2</t>
  </si>
  <si>
    <t>arginase 2</t>
  </si>
  <si>
    <t>CHSY1</t>
  </si>
  <si>
    <t>chondroitin sulfate synthase 1</t>
  </si>
  <si>
    <t>GAD1</t>
  </si>
  <si>
    <t>glutamate decarboxylase 1</t>
  </si>
  <si>
    <t>NT5E</t>
  </si>
  <si>
    <t>5'-nucleotidase ecto</t>
  </si>
  <si>
    <t>PTGS2</t>
  </si>
  <si>
    <t>prostaglandin-endoperoxide synthase 2</t>
  </si>
  <si>
    <t>INPP5D</t>
  </si>
  <si>
    <t>inositol polyphosphate-5-phosphatase D</t>
  </si>
  <si>
    <t>CECR1</t>
  </si>
  <si>
    <t>cat eye syndrome chromosome region, candidate 1</t>
  </si>
  <si>
    <t>MGAT4A</t>
  </si>
  <si>
    <t>mannosyl (alpha-1,3-)-glycoprotein beta-1,4-N-acetylglucosaminyltransferase, isozyme A</t>
  </si>
  <si>
    <t>SMPD1</t>
  </si>
  <si>
    <t>sphingomyelin phosphodiesterase 1</t>
  </si>
  <si>
    <t>AMT</t>
  </si>
  <si>
    <t>aminomethyltransferase</t>
  </si>
  <si>
    <t>FHIT</t>
  </si>
  <si>
    <t>fragile histidine triad</t>
  </si>
  <si>
    <t>ENTPD6</t>
  </si>
  <si>
    <t>ectonucleoside triphosphate diphosphohydrolase 6 (putative)</t>
  </si>
  <si>
    <t>PLCD1</t>
  </si>
  <si>
    <t>phospholipase C delta 1</t>
  </si>
  <si>
    <t>INPP4A</t>
  </si>
  <si>
    <t>inositol polyphosphate-4-phosphatase type I A</t>
  </si>
  <si>
    <t>AK1</t>
  </si>
  <si>
    <t>adenylate kinase 1</t>
  </si>
  <si>
    <t>PDE4D</t>
  </si>
  <si>
    <t>phosphodiesterase 4D</t>
  </si>
  <si>
    <t>ST3GAL5</t>
  </si>
  <si>
    <t>ST3 beta-galactoside alpha-2,3-sialyltransferase 5</t>
  </si>
  <si>
    <t>DPYD</t>
  </si>
  <si>
    <t>dihydropyrimidine dehydrogenase</t>
  </si>
  <si>
    <t>HPGD</t>
  </si>
  <si>
    <t>hydroxyprostaglandin dehydrogenase 15-(NAD)</t>
  </si>
  <si>
    <t>ENTPD4</t>
  </si>
  <si>
    <t>ectonucleoside triphosphate diphosphohydrolase 4</t>
  </si>
  <si>
    <t>SGSH</t>
  </si>
  <si>
    <t>N-sulfoglucosamine sulfohydrolase</t>
  </si>
  <si>
    <t>PYGM</t>
  </si>
  <si>
    <t>phosphorylase, glycogen, muscle</t>
  </si>
  <si>
    <t>SARDH</t>
  </si>
  <si>
    <t>sarcosine dehydrogenase</t>
  </si>
  <si>
    <t>TPO</t>
  </si>
  <si>
    <t>thyroid peroxidase</t>
  </si>
  <si>
    <t>GLRX</t>
  </si>
  <si>
    <t>glutaredoxin</t>
  </si>
  <si>
    <t>ABHD14A</t>
  </si>
  <si>
    <t>abhydrolase domain containing 14A</t>
  </si>
  <si>
    <t>CAT</t>
  </si>
  <si>
    <t>catalase</t>
  </si>
  <si>
    <t>CHI3L2</t>
  </si>
  <si>
    <t>chitinase 3 like 2</t>
  </si>
  <si>
    <t>HSD17B11</t>
  </si>
  <si>
    <t>hydroxysteroid (17-beta) dehydrogenase 11</t>
  </si>
  <si>
    <t>MANBA</t>
  </si>
  <si>
    <t>mannosidase beta</t>
  </si>
  <si>
    <t>NAT8B</t>
  </si>
  <si>
    <t>N-acetyltransferase 8B (GCN5-related, putative, gene/pseudogene)</t>
  </si>
  <si>
    <t>MGAT4B</t>
  </si>
  <si>
    <t>mannosyl (alpha-1,3-)-glycoprotein beta-1,4-N-acetylglucosaminyltransferase, isozyme B</t>
  </si>
  <si>
    <t>SUOX</t>
  </si>
  <si>
    <t>sulfite oxidase</t>
  </si>
  <si>
    <t>EPHX2</t>
  </si>
  <si>
    <t>epoxide hydrolase 2</t>
  </si>
  <si>
    <t>HPGDS</t>
  </si>
  <si>
    <t>hematopoietic prostaglandin D synthase</t>
  </si>
  <si>
    <t>NDUFA4L2</t>
  </si>
  <si>
    <t>NADH dehydrogenase (ubiquinone) 1 alpha subcomplex, 4-like 2</t>
  </si>
  <si>
    <t>GAL3ST4</t>
  </si>
  <si>
    <t>galactose-3-O-sulfotransferase 4</t>
  </si>
  <si>
    <t>ST8SIA1</t>
  </si>
  <si>
    <t>ST8 alpha-N-acetyl-neuraminide alpha-2,8-sialyltransferase 1</t>
  </si>
  <si>
    <t>PDE9A</t>
  </si>
  <si>
    <t>phosphodiesterase 9A</t>
  </si>
  <si>
    <t>SI</t>
  </si>
  <si>
    <t>sucrase-isomaltase (alpha-glucosidase)</t>
  </si>
  <si>
    <t>PLA2G4A</t>
  </si>
  <si>
    <t>phospholipase A2 group IVA</t>
  </si>
  <si>
    <t>PCCA</t>
  </si>
  <si>
    <t>propionyl-CoA carboxylase alpha subunit</t>
  </si>
  <si>
    <t>ENTPD3</t>
  </si>
  <si>
    <t>ectonucleoside triphosphate diphosphohydrolase 3</t>
  </si>
  <si>
    <t>DGKG</t>
  </si>
  <si>
    <t>diacylglycerol kinase gamma</t>
  </si>
  <si>
    <t>MTTP</t>
  </si>
  <si>
    <t>microsomal triglyceride transfer protein</t>
  </si>
  <si>
    <t>CH25H</t>
  </si>
  <si>
    <t>cholesterol 25-hydroxylase</t>
  </si>
  <si>
    <t>ACSM3</t>
  </si>
  <si>
    <t>acyl-CoA synthetase medium-chain family member 3</t>
  </si>
  <si>
    <t>DCXR</t>
  </si>
  <si>
    <t>dicarbonyl/L-xylulose reductase</t>
  </si>
  <si>
    <t>PIKFYVE</t>
  </si>
  <si>
    <t>phosphoinositide kinase, FYVE finger containing</t>
  </si>
  <si>
    <t>PLCL1</t>
  </si>
  <si>
    <t>phospholipase C like 1</t>
  </si>
  <si>
    <t>PDE4B</t>
  </si>
  <si>
    <t>phosphodiesterase 4B</t>
  </si>
  <si>
    <t>CSGALNACT2</t>
  </si>
  <si>
    <t>chondroitin sulfate N-acetylgalactosaminyltransferase 2</t>
  </si>
  <si>
    <t>MICAL1</t>
  </si>
  <si>
    <t>microtubule associated monooxygenase, calponin and LIM domain containing 1</t>
  </si>
  <si>
    <t>PIK3CA</t>
  </si>
  <si>
    <t>phosphatidylinositol-4,5-bisphosphate 3-kinase catalytic subunit alpha</t>
  </si>
  <si>
    <t>PIK3R1</t>
  </si>
  <si>
    <t>phosphoinositide-3-kinase regulatory subunit 1</t>
  </si>
  <si>
    <t>SMPDL3A</t>
  </si>
  <si>
    <t>sphingomyelin phosphodiesterase acid like 3A</t>
  </si>
  <si>
    <t>DSE</t>
  </si>
  <si>
    <t>dermatan sulfate epimerase</t>
  </si>
  <si>
    <t>AGPAT4</t>
  </si>
  <si>
    <t>1-acylglycerol-3-phosphate O-acyltransferase 4</t>
  </si>
  <si>
    <t>TPI1</t>
  </si>
  <si>
    <t>triosephosphate isomerase 1</t>
  </si>
  <si>
    <t>GBE1</t>
  </si>
  <si>
    <t>glucan (1,4-alpha-), branching enzyme 1</t>
  </si>
  <si>
    <t>FDXR</t>
  </si>
  <si>
    <t>ferredoxin reductase</t>
  </si>
  <si>
    <t>FDPS</t>
  </si>
  <si>
    <t>farnesyl diphosphate synthase</t>
  </si>
  <si>
    <t>NIT2</t>
  </si>
  <si>
    <t>nitrilase family member 2</t>
  </si>
  <si>
    <t>PCCB</t>
  </si>
  <si>
    <t>propionyl-CoA carboxylase beta subunit</t>
  </si>
  <si>
    <t>MTHFD1</t>
  </si>
  <si>
    <t>methylenetetrahydrofolate dehydrogenase (NADP+ dependent) 1, methenyltetrahydrofolate cyclohydrolase, formyltetrahydrofolate synthetase</t>
  </si>
  <si>
    <t>ACOT13</t>
  </si>
  <si>
    <t>acyl-CoA thioesterase 13</t>
  </si>
  <si>
    <t>MICAL2</t>
  </si>
  <si>
    <t>microtubule associated monooxygenase, calponin and LIM domain containing 2</t>
  </si>
  <si>
    <t>GLRX2</t>
  </si>
  <si>
    <t>glutaredoxin 2</t>
  </si>
  <si>
    <t>PCK2</t>
  </si>
  <si>
    <t>phosphoenolpyruvate carboxykinase 2 (mitochondrial)</t>
  </si>
  <si>
    <t>PDXK</t>
  </si>
  <si>
    <t>pyridoxal (pyridoxine, vitamin B6) kinase</t>
  </si>
  <si>
    <t>NUDT21</t>
  </si>
  <si>
    <t>nudix hydrolase 21</t>
  </si>
  <si>
    <t>GAPDH</t>
  </si>
  <si>
    <t>glyceraldehyde-3-phosphate dehydrogenase</t>
  </si>
  <si>
    <t>ACOT7</t>
  </si>
  <si>
    <t>acyl-CoA thioesterase 7</t>
  </si>
  <si>
    <t>PPCDC</t>
  </si>
  <si>
    <t>phosphopantothenoylcysteine decarboxylase</t>
  </si>
  <si>
    <t>PHGDH</t>
  </si>
  <si>
    <t>phosphoglycerate dehydrogenase</t>
  </si>
  <si>
    <t>GSTO1</t>
  </si>
  <si>
    <t>glutathione S-transferase omega 1</t>
  </si>
  <si>
    <t>PFKM</t>
  </si>
  <si>
    <t>phosphofructokinase, muscle</t>
  </si>
  <si>
    <t>GPI</t>
  </si>
  <si>
    <t>glucose-6-phosphate isomerase</t>
  </si>
  <si>
    <t>GSTA4</t>
  </si>
  <si>
    <t>glutathione S-transferase alpha 4</t>
  </si>
  <si>
    <t>ALDOC</t>
  </si>
  <si>
    <t>aldolase, fructose-bisphosphate C</t>
  </si>
  <si>
    <t>ECI2</t>
  </si>
  <si>
    <t>enoyl-CoA delta isomerase 2</t>
  </si>
  <si>
    <t>NUDT6</t>
  </si>
  <si>
    <t>nudix hydrolase 6</t>
  </si>
  <si>
    <t>IDH2</t>
  </si>
  <si>
    <t>isocitrate dehydrogenase 2 (NADP+), mitochondrial</t>
  </si>
  <si>
    <t>EBP</t>
  </si>
  <si>
    <t>emopamil binding protein (sterol isomerase)</t>
  </si>
  <si>
    <t>ETFB</t>
  </si>
  <si>
    <t>electron transfer flavoprotein beta subunit</t>
  </si>
  <si>
    <t>BDH1</t>
  </si>
  <si>
    <t>3-hydroxybutyrate dehydrogenase, type 1</t>
  </si>
  <si>
    <t>GMPR2</t>
  </si>
  <si>
    <t>guanosine monophosphate reductase 2</t>
  </si>
  <si>
    <t>ENO2</t>
  </si>
  <si>
    <t>enolase 2 (gamma, neuronal)</t>
  </si>
  <si>
    <t>PIGV</t>
  </si>
  <si>
    <t>phosphatidylinositol glycan anchor biosynthesis class V</t>
  </si>
  <si>
    <t>NDUFC1</t>
  </si>
  <si>
    <t>NADH:ubiquinone oxidoreductase subunit C1</t>
  </si>
  <si>
    <t>NDUFAF1</t>
  </si>
  <si>
    <t>NADH:ubiquinone oxidoreductase complex assembly factor 1</t>
  </si>
  <si>
    <t>SCD</t>
  </si>
  <si>
    <t>stearoyl-CoA desaturase (delta-9-desaturase)</t>
  </si>
  <si>
    <t>ASNS</t>
  </si>
  <si>
    <t>asparagine synthetase (glutamine-hydrolyzing)</t>
  </si>
  <si>
    <t>DTYMK</t>
  </si>
  <si>
    <t>deoxythymidylate kinase</t>
  </si>
  <si>
    <t>PSAT1</t>
  </si>
  <si>
    <t>phosphoserine aminotransferase 1</t>
  </si>
  <si>
    <t>AHCY</t>
  </si>
  <si>
    <t>adenosylhomocysteinase</t>
  </si>
  <si>
    <t>IMPDH2</t>
  </si>
  <si>
    <t>IMP (inosine 5'-monophosphate) dehydrogenase 2</t>
  </si>
  <si>
    <t>ENO1</t>
  </si>
  <si>
    <t>enolase 1, (alpha)</t>
  </si>
  <si>
    <t>PYCR1</t>
  </si>
  <si>
    <t>pyrroline-5-carboxylate reductase 1</t>
  </si>
  <si>
    <t>AK2</t>
  </si>
  <si>
    <t>adenylate kinase 2</t>
  </si>
  <si>
    <t>SHMT2</t>
  </si>
  <si>
    <t>serine hydroxymethyltransferase 2 (mitochondrial)</t>
  </si>
  <si>
    <t>ALDOA</t>
  </si>
  <si>
    <t>aldolase, fructose-bisphosphate A</t>
  </si>
  <si>
    <t>NT5DC2</t>
  </si>
  <si>
    <t>5'-nucleotidase domain containing 2</t>
  </si>
  <si>
    <t>PAICS</t>
  </si>
  <si>
    <t>phosphoribosylaminoimidazole carboxylase; phosphoribosylaminoimidazolesuccinocarboxamide synthase</t>
  </si>
  <si>
    <t>PRDX1</t>
  </si>
  <si>
    <t>peroxiredoxin 1</t>
  </si>
  <si>
    <t>PRDX3</t>
  </si>
  <si>
    <t>peroxiredoxin 3</t>
  </si>
  <si>
    <t>PRDX4</t>
  </si>
  <si>
    <t>peroxiredoxin 4</t>
  </si>
  <si>
    <t>MAN1A1</t>
  </si>
  <si>
    <t>mannosidase alpha class 1A member 1</t>
  </si>
  <si>
    <t>MTHFD2</t>
  </si>
  <si>
    <t>methylenetetrahydrofolate dehydrogenase (NADP+ dependent) 2, methenyltetrahydrofolate cyclohydrolase</t>
  </si>
  <si>
    <t>GOT1</t>
  </si>
  <si>
    <t>glutamic-oxaloacetic transaminase 1, soluble</t>
  </si>
  <si>
    <t>NSDHL</t>
  </si>
  <si>
    <t>NAD(P) dependent steroid dehydrogenase-like</t>
  </si>
  <si>
    <t>OGDH</t>
  </si>
  <si>
    <t>oxoglutarate (alpha-ketoglutarate) dehydrogenase (lipoamide)</t>
  </si>
  <si>
    <t>MVD</t>
  </si>
  <si>
    <t>mevalonate diphosphate decarboxylase</t>
  </si>
  <si>
    <t>RPE</t>
  </si>
  <si>
    <t>ribulose-5-phosphate-3-epimerase</t>
  </si>
  <si>
    <t>TXNRD1</t>
  </si>
  <si>
    <t>thioredoxin reductase 1</t>
  </si>
  <si>
    <t>ETNK1</t>
  </si>
  <si>
    <t>ethanolamine kinase 1</t>
  </si>
  <si>
    <t>GNPDA1</t>
  </si>
  <si>
    <t>glucosamine-6-phosphate deaminase 1</t>
  </si>
  <si>
    <t>MSMO1</t>
  </si>
  <si>
    <t>methylsterol monooxygenase 1</t>
  </si>
  <si>
    <t>CYCS</t>
  </si>
  <si>
    <t>cytochrome c, somatic</t>
  </si>
  <si>
    <t>TSTA3</t>
  </si>
  <si>
    <t>tissue specific transplantation antigen P35B</t>
  </si>
  <si>
    <t>HMGCS1</t>
  </si>
  <si>
    <t>3-hydroxy-3-methylglutaryl-CoA synthase 1</t>
  </si>
  <si>
    <t>CYP1B1</t>
  </si>
  <si>
    <t>cytochrome P450 family 1 subfamily B member 1</t>
  </si>
  <si>
    <t>QDPR</t>
  </si>
  <si>
    <t>quinoid dihydropteridine reductase</t>
  </si>
  <si>
    <t>GMPPB</t>
  </si>
  <si>
    <t>GDP-mannose pyrophosphorylase B</t>
  </si>
  <si>
    <t>IDH3A</t>
  </si>
  <si>
    <t>isocitrate dehydrogenase 3 (NAD+) alpha</t>
  </si>
  <si>
    <t>GART</t>
  </si>
  <si>
    <t>phosphoribosylglycinamide formyltransferase, phosphoribosylglycinamide synthetase, phosphoribosylaminoimidazole synthetase</t>
  </si>
  <si>
    <t>PAM</t>
  </si>
  <si>
    <t>peptidylglycine alpha-amidating monooxygenase</t>
  </si>
  <si>
    <t>MMACHC</t>
  </si>
  <si>
    <t>methylmalonic aciduria (cobalamin deficiency) cblC type, with homocystinuria</t>
  </si>
  <si>
    <t>SRM</t>
  </si>
  <si>
    <t>spermidine synthase</t>
  </si>
  <si>
    <t>CAD</t>
  </si>
  <si>
    <t>carbamoyl-phosphate synthetase 2, aspartate transcarbamylase, and dihydroorotase</t>
  </si>
  <si>
    <t>PFAS</t>
  </si>
  <si>
    <t>phosphoribosylformylglycinamidine synthase</t>
  </si>
  <si>
    <t>NAT10</t>
  </si>
  <si>
    <t>N-acetyltransferase 10 (GCN5-related)</t>
  </si>
  <si>
    <t>GUCY1A3</t>
  </si>
  <si>
    <t>guanylate cyclase 1, soluble, alpha 3</t>
  </si>
  <si>
    <t>LPL</t>
  </si>
  <si>
    <t>lipoprotein lipase</t>
  </si>
  <si>
    <t>GUCY1B3</t>
  </si>
  <si>
    <t>guanylate cyclase 1, soluble, beta 3</t>
  </si>
  <si>
    <t>NUDT1</t>
  </si>
  <si>
    <t>nudix hydrolase 1</t>
  </si>
  <si>
    <t>ALOX15B</t>
  </si>
  <si>
    <t>arachidonate 15-lipoxygenase, type B</t>
  </si>
  <si>
    <t>BLVRB</t>
  </si>
  <si>
    <t>biliverdin reductase B</t>
  </si>
  <si>
    <t>FAH</t>
  </si>
  <si>
    <t>fumarylacetoacetate hydrolase (fumarylacetoacetase)</t>
  </si>
  <si>
    <t>ACAA2</t>
  </si>
  <si>
    <t>acetyl-CoA acyltransferase 2</t>
  </si>
  <si>
    <t>OAS1</t>
  </si>
  <si>
    <t>2'-5'-oligoadenylate synthetase 1</t>
  </si>
  <si>
    <t>PECR</t>
  </si>
  <si>
    <t>peroxisomal trans-2-enoyl-CoA reductase</t>
  </si>
  <si>
    <t>CTH</t>
  </si>
  <si>
    <t>cystathionine gamma-lyase</t>
  </si>
  <si>
    <t>FADS2</t>
  </si>
  <si>
    <t>fatty acid desaturase 2</t>
  </si>
  <si>
    <t>IMPA2</t>
  </si>
  <si>
    <t>inositol(myo)-1(or 4)-monophosphatase 2</t>
  </si>
  <si>
    <t>FAR2</t>
  </si>
  <si>
    <t>fatty acyl-CoA reductase 2</t>
  </si>
  <si>
    <t>GK</t>
  </si>
  <si>
    <t>glycerol kinase</t>
  </si>
  <si>
    <t>PCBD1</t>
  </si>
  <si>
    <t>pterin-4 alpha-carbinolamine dehydratase 1</t>
  </si>
  <si>
    <t>CBS</t>
  </si>
  <si>
    <t>cystathionine-beta-synthase</t>
  </si>
  <si>
    <t>RRM2</t>
  </si>
  <si>
    <t>ribonucleotide reductase regulatory subunit M2</t>
  </si>
  <si>
    <t>TYMS</t>
  </si>
  <si>
    <t>thymidylate synthetase</t>
  </si>
  <si>
    <t>TK1</t>
  </si>
  <si>
    <t>thymidine kinase 1, soluble</t>
  </si>
  <si>
    <t>LDHC</t>
  </si>
  <si>
    <t>lactate dehydrogenase C</t>
  </si>
  <si>
    <t>UCK2</t>
  </si>
  <si>
    <t>uridine-cytidine kinase 2</t>
  </si>
  <si>
    <t>BCAT1</t>
  </si>
  <si>
    <t>branched chain amino-acid transaminase 1, cytosolic</t>
  </si>
  <si>
    <t>SRD5A3</t>
  </si>
  <si>
    <t>steroid 5 alpha-reductase 3</t>
  </si>
  <si>
    <t>DPEP2</t>
  </si>
  <si>
    <t>dipeptidase 2</t>
  </si>
  <si>
    <t>CSGALNACT1</t>
  </si>
  <si>
    <t>chondroitin sulfate N-acetylgalactosaminyltransferase 1</t>
  </si>
  <si>
    <t>Gene ID</t>
  </si>
  <si>
    <t>Symbol</t>
  </si>
  <si>
    <t>Description</t>
  </si>
  <si>
    <t>R</t>
  </si>
  <si>
    <t>G</t>
  </si>
  <si>
    <t>B</t>
  </si>
  <si>
    <t>Log fold change</t>
  </si>
  <si>
    <t>KEGG mapper input</t>
  </si>
  <si>
    <t>Clipped log 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</si>
</sst>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4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rgb="FFFFFEFE"/>
        <bgColor indexed="64"/>
      </patternFill>
    </fill>
    <fill>
      <patternFill patternType="solid">
        <fgColor rgb="FFFFFBFB"/>
        <bgColor indexed="64"/>
      </patternFill>
    </fill>
    <fill>
      <patternFill patternType="solid">
        <fgColor rgb="FF7070FF"/>
        <bgColor indexed="64"/>
      </patternFill>
    </fill>
    <fill>
      <patternFill patternType="solid">
        <fgColor rgb="FFF3F3FF"/>
        <bgColor indexed="64"/>
      </patternFill>
    </fill>
    <fill>
      <patternFill patternType="solid">
        <fgColor rgb="FFFFF0F0"/>
        <bgColor indexed="64"/>
      </patternFill>
    </fill>
    <fill>
      <patternFill patternType="solid">
        <fgColor rgb="FF4343FF"/>
        <bgColor indexed="64"/>
      </patternFill>
    </fill>
    <fill>
      <patternFill patternType="solid">
        <fgColor rgb="FFF1F1FF"/>
        <bgColor indexed="64"/>
      </patternFill>
    </fill>
    <fill>
      <patternFill patternType="solid">
        <fgColor rgb="FFF7F7FF"/>
        <bgColor indexed="64"/>
      </patternFill>
    </fill>
    <fill>
      <patternFill patternType="solid">
        <fgColor rgb="FFFFF6F6"/>
        <bgColor indexed="64"/>
      </patternFill>
    </fill>
    <fill>
      <patternFill patternType="solid">
        <fgColor rgb="FF5858FF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rgb="FFFFE2E2"/>
        <bgColor indexed="64"/>
      </patternFill>
    </fill>
    <fill>
      <patternFill patternType="solid">
        <fgColor rgb="FFC8C8FF"/>
        <bgColor indexed="64"/>
      </patternFill>
    </fill>
    <fill>
      <patternFill patternType="solid">
        <fgColor rgb="FF9393FF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FFF2F2"/>
        <bgColor indexed="64"/>
      </patternFill>
    </fill>
    <fill>
      <patternFill patternType="solid">
        <fgColor rgb="FFFCFCFF"/>
        <bgColor indexed="64"/>
      </patternFill>
    </fill>
    <fill>
      <patternFill patternType="solid">
        <fgColor rgb="FFE2E2FF"/>
        <bgColor indexed="64"/>
      </patternFill>
    </fill>
    <fill>
      <patternFill patternType="solid">
        <fgColor rgb="FFD0D0FF"/>
        <bgColor indexed="64"/>
      </patternFill>
    </fill>
    <fill>
      <patternFill patternType="solid">
        <fgColor rgb="FFFFC4C4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D8D8"/>
        <bgColor indexed="64"/>
      </patternFill>
    </fill>
    <fill>
      <patternFill patternType="solid">
        <fgColor rgb="FFC7C7FF"/>
        <bgColor indexed="64"/>
      </patternFill>
    </fill>
    <fill>
      <patternFill patternType="solid">
        <fgColor rgb="FFFFF4F4"/>
        <bgColor indexed="64"/>
      </patternFill>
    </fill>
    <fill>
      <patternFill patternType="solid">
        <fgColor rgb="FFFEFEFF"/>
        <bgColor indexed="64"/>
      </patternFill>
    </fill>
    <fill>
      <patternFill patternType="solid">
        <fgColor rgb="FFEAEAFF"/>
        <bgColor indexed="64"/>
      </patternFill>
    </fill>
    <fill>
      <patternFill patternType="solid">
        <fgColor rgb="FFE7E7FF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EEEE"/>
        <bgColor indexed="64"/>
      </patternFill>
    </fill>
    <fill>
      <patternFill patternType="solid">
        <fgColor rgb="FFDFDFFF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rgb="FF3131FF"/>
        <bgColor indexed="64"/>
      </patternFill>
    </fill>
    <fill>
      <patternFill patternType="solid">
        <fgColor rgb="FFFF4646"/>
        <bgColor indexed="64"/>
      </patternFill>
    </fill>
    <fill>
      <patternFill patternType="solid">
        <fgColor rgb="FFEEEEFF"/>
        <bgColor indexed="64"/>
      </patternFill>
    </fill>
    <fill>
      <patternFill patternType="solid">
        <fgColor rgb="FFFFE3E3"/>
        <bgColor indexed="64"/>
      </patternFill>
    </fill>
    <fill>
      <patternFill patternType="solid">
        <fgColor rgb="FFE6E6FF"/>
        <bgColor indexed="64"/>
      </patternFill>
    </fill>
    <fill>
      <patternFill patternType="solid">
        <fgColor rgb="FFE9E9FF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AFA"/>
        <bgColor indexed="64"/>
      </patternFill>
    </fill>
    <fill>
      <patternFill patternType="solid">
        <fgColor rgb="FFFFEDED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FD6D6"/>
        <bgColor indexed="64"/>
      </patternFill>
    </fill>
    <fill>
      <patternFill patternType="solid">
        <fgColor rgb="FFFFE6E6"/>
        <bgColor indexed="64"/>
      </patternFill>
    </fill>
    <fill>
      <patternFill patternType="solid">
        <fgColor rgb="FFFFE8E8"/>
        <bgColor indexed="64"/>
      </patternFill>
    </fill>
    <fill>
      <patternFill patternType="solid">
        <fgColor rgb="FFC5C5FF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9F9"/>
        <bgColor indexed="64"/>
      </patternFill>
    </fill>
    <fill>
      <patternFill patternType="solid">
        <fgColor rgb="FFFBFBFF"/>
        <bgColor indexed="64"/>
      </patternFill>
    </fill>
    <fill>
      <patternFill patternType="solid">
        <fgColor rgb="FFFF7070"/>
        <bgColor indexed="64"/>
      </patternFill>
    </fill>
    <fill>
      <patternFill patternType="solid">
        <fgColor rgb="FFF0F0FF"/>
        <bgColor indexed="64"/>
      </patternFill>
    </fill>
    <fill>
      <patternFill patternType="solid">
        <fgColor rgb="FFFF4343"/>
        <bgColor indexed="64"/>
      </patternFill>
    </fill>
    <fill>
      <patternFill patternType="solid">
        <fgColor rgb="FFFFF1F1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F6F6FF"/>
        <bgColor indexed="64"/>
      </patternFill>
    </fill>
    <fill>
      <patternFill patternType="solid">
        <fgColor rgb="FFFF5858"/>
        <bgColor indexed="64"/>
      </patternFill>
    </fill>
    <fill>
      <patternFill patternType="solid">
        <fgColor rgb="FFD1D1FF"/>
        <bgColor indexed="64"/>
      </patternFill>
    </fill>
    <fill>
      <patternFill patternType="solid">
        <fgColor rgb="FFFFC8C8"/>
        <bgColor indexed="64"/>
      </patternFill>
    </fill>
    <fill>
      <patternFill patternType="solid">
        <fgColor rgb="FFFF9393"/>
        <bgColor indexed="64"/>
      </patternFill>
    </fill>
    <fill>
      <patternFill patternType="solid">
        <fgColor rgb="FFFFECEC"/>
        <bgColor indexed="64"/>
      </patternFill>
    </fill>
    <fill>
      <patternFill patternType="solid">
        <fgColor rgb="FFF2F2FF"/>
        <bgColor indexed="64"/>
      </patternFill>
    </fill>
    <fill>
      <patternFill patternType="solid">
        <fgColor rgb="FFFFFCFC"/>
        <bgColor indexed="64"/>
      </patternFill>
    </fill>
    <fill>
      <patternFill patternType="solid">
        <fgColor rgb="FFFF2929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C4C4FF"/>
        <bgColor indexed="64"/>
      </patternFill>
    </fill>
    <fill>
      <patternFill patternType="solid">
        <fgColor rgb="FFFF1B1B"/>
        <bgColor indexed="64"/>
      </patternFill>
    </fill>
    <fill>
      <patternFill patternType="solid">
        <fgColor rgb="FFB3B3FF"/>
        <bgColor indexed="64"/>
      </patternFill>
    </fill>
    <fill>
      <patternFill patternType="solid">
        <fgColor rgb="FFD8D8FF"/>
        <bgColor indexed="64"/>
      </patternFill>
    </fill>
    <fill>
      <patternFill patternType="solid">
        <fgColor rgb="FFFFC7C7"/>
        <bgColor indexed="64"/>
      </patternFill>
    </fill>
    <fill>
      <patternFill patternType="solid">
        <fgColor rgb="FFF4F4FF"/>
        <bgColor indexed="64"/>
      </patternFill>
    </fill>
    <fill>
      <patternFill patternType="solid">
        <fgColor rgb="FFFFEAEA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C1C1FF"/>
        <bgColor indexed="64"/>
      </patternFill>
    </fill>
    <fill>
      <patternFill patternType="solid">
        <fgColor rgb="FFFFDFDF"/>
        <bgColor indexed="64"/>
      </patternFill>
    </fill>
    <fill>
      <patternFill patternType="solid">
        <fgColor rgb="FFA3A3FF"/>
        <bgColor indexed="64"/>
      </patternFill>
    </fill>
    <fill>
      <patternFill patternType="solid">
        <fgColor rgb="FFFF3131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4646FF"/>
        <bgColor indexed="64"/>
      </patternFill>
    </fill>
    <fill>
      <patternFill patternType="solid">
        <fgColor rgb="FF6C6CFF"/>
        <bgColor indexed="64"/>
      </patternFill>
    </fill>
    <fill>
      <patternFill patternType="solid">
        <fgColor rgb="FFFF3E3E"/>
        <bgColor indexed="64"/>
      </patternFill>
    </fill>
    <fill>
      <patternFill patternType="solid">
        <fgColor rgb="FFE3E3FF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E0E0FF"/>
        <bgColor indexed="64"/>
      </patternFill>
    </fill>
    <fill>
      <patternFill patternType="solid">
        <fgColor rgb="FFB9B9FF"/>
        <bgColor indexed="64"/>
      </patternFill>
    </fill>
    <fill>
      <patternFill patternType="solid">
        <fgColor rgb="FFFAFAFF"/>
        <bgColor indexed="64"/>
      </patternFill>
    </fill>
    <fill>
      <patternFill patternType="solid">
        <fgColor rgb="FFEDEDFF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9797FF"/>
        <bgColor indexed="64"/>
      </patternFill>
    </fill>
    <fill>
      <patternFill patternType="solid">
        <fgColor rgb="FFD6D6FF"/>
        <bgColor indexed="64"/>
      </patternFill>
    </fill>
    <fill>
      <patternFill patternType="solid">
        <fgColor rgb="FFE8E8FF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ABABFF"/>
        <bgColor indexed="64"/>
      </patternFill>
    </fill>
    <fill>
      <patternFill patternType="solid">
        <fgColor rgb="FFFF1C1C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3535"/>
        <bgColor indexed="64"/>
      </patternFill>
    </fill>
    <fill>
      <patternFill patternType="solid">
        <fgColor rgb="FFFF6868"/>
        <bgColor indexed="64"/>
      </patternFill>
    </fill>
    <fill>
      <patternFill patternType="solid">
        <fgColor rgb="FFFF4C4C"/>
        <bgColor indexed="64"/>
      </patternFill>
    </fill>
    <fill>
      <patternFill patternType="solid">
        <fgColor rgb="FFFFD4D4"/>
        <bgColor indexed="64"/>
      </patternFill>
    </fill>
    <fill>
      <patternFill patternType="solid">
        <fgColor rgb="FFFFB5B5"/>
        <bgColor indexed="64"/>
      </patternFill>
    </fill>
    <fill>
      <patternFill patternType="solid">
        <fgColor rgb="FFFF4141"/>
        <bgColor indexed="64"/>
      </patternFill>
    </fill>
    <fill>
      <patternFill patternType="solid">
        <fgColor rgb="FFFF3636"/>
        <bgColor indexed="64"/>
      </patternFill>
    </fill>
    <fill>
      <patternFill patternType="solid">
        <fgColor rgb="FFFF8787"/>
        <bgColor indexed="64"/>
      </patternFill>
    </fill>
    <fill>
      <patternFill patternType="solid">
        <fgColor rgb="FFFFC3C3"/>
        <bgColor indexed="64"/>
      </patternFill>
    </fill>
    <fill>
      <patternFill patternType="solid">
        <fgColor rgb="FFFFBCBC"/>
        <bgColor indexed="64"/>
      </patternFill>
    </fill>
    <fill>
      <patternFill patternType="solid">
        <fgColor rgb="FFFF5F5F"/>
        <bgColor indexed="64"/>
      </patternFill>
    </fill>
    <fill>
      <patternFill patternType="solid">
        <fgColor rgb="FFFF7777"/>
        <bgColor indexed="64"/>
      </patternFill>
    </fill>
    <fill>
      <patternFill patternType="solid">
        <fgColor rgb="FFFFB8B8"/>
        <bgColor indexed="64"/>
      </patternFill>
    </fill>
    <fill>
      <patternFill patternType="solid">
        <fgColor rgb="FFFF0B0B"/>
        <bgColor indexed="64"/>
      </patternFill>
    </fill>
    <fill>
      <patternFill patternType="solid">
        <fgColor rgb="FFFF2020"/>
        <bgColor indexed="64"/>
      </patternFill>
    </fill>
    <fill>
      <patternFill patternType="solid">
        <fgColor rgb="FFFF1818"/>
        <bgColor indexed="64"/>
      </patternFill>
    </fill>
    <fill>
      <patternFill patternType="solid">
        <fgColor rgb="FFFFB4B4"/>
        <bgColor indexed="64"/>
      </patternFill>
    </fill>
    <fill>
      <patternFill patternType="solid">
        <fgColor rgb="FFFF8A8A"/>
        <bgColor indexed="64"/>
      </patternFill>
    </fill>
    <fill>
      <patternFill patternType="solid">
        <fgColor rgb="FFFF0F0F"/>
        <bgColor indexed="64"/>
      </patternFill>
    </fill>
    <fill>
      <patternFill patternType="solid">
        <fgColor rgb="FFFFACAC"/>
        <bgColor indexed="64"/>
      </patternFill>
    </fill>
    <fill>
      <patternFill patternType="solid">
        <fgColor rgb="FFFF9A9A"/>
        <bgColor indexed="64"/>
      </patternFill>
    </fill>
    <fill>
      <patternFill patternType="solid">
        <fgColor rgb="FFFF7E7E"/>
        <bgColor indexed="64"/>
      </patternFill>
    </fill>
    <fill>
      <patternFill patternType="solid">
        <fgColor rgb="FFFFDEDE"/>
        <bgColor indexed="64"/>
      </patternFill>
    </fill>
    <fill>
      <patternFill patternType="solid">
        <fgColor rgb="FFFFA8A8"/>
        <bgColor indexed="64"/>
      </patternFill>
    </fill>
    <fill>
      <patternFill patternType="solid">
        <fgColor rgb="FFFFBBBB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rgb="FFFFCBCB"/>
        <bgColor indexed="64"/>
      </patternFill>
    </fill>
    <fill>
      <patternFill patternType="solid">
        <fgColor rgb="FFFF3232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rgb="FFFF9090"/>
        <bgColor indexed="64"/>
      </patternFill>
    </fill>
    <fill>
      <patternFill patternType="solid">
        <fgColor rgb="FF5959FF"/>
        <bgColor indexed="64"/>
      </patternFill>
    </fill>
    <fill>
      <patternFill patternType="solid">
        <fgColor rgb="FF1616FF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5656FF"/>
        <bgColor indexed="64"/>
      </patternFill>
    </fill>
    <fill>
      <patternFill patternType="solid">
        <fgColor rgb="FF0909FF"/>
        <bgColor indexed="64"/>
      </patternFill>
    </fill>
    <fill>
      <patternFill patternType="solid">
        <fgColor rgb="FF4040FF"/>
        <bgColor indexed="64"/>
      </patternFill>
    </fill>
    <fill>
      <patternFill patternType="solid">
        <fgColor rgb="FF6B6BFF"/>
        <bgColor indexed="64"/>
      </patternFill>
    </fill>
    <fill>
      <patternFill patternType="solid">
        <fgColor rgb="FF3C3CFF"/>
        <bgColor indexed="64"/>
      </patternFill>
    </fill>
    <fill>
      <patternFill patternType="solid">
        <fgColor rgb="FF8383FF"/>
        <bgColor indexed="64"/>
      </patternFill>
    </fill>
    <fill>
      <patternFill patternType="solid">
        <fgColor rgb="FFDCDCFF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rgb="FFADADFF"/>
        <bgColor indexed="64"/>
      </patternFill>
    </fill>
    <fill>
      <patternFill patternType="solid">
        <fgColor rgb="FF6E6EFF"/>
        <bgColor indexed="64"/>
      </patternFill>
    </fill>
    <fill>
      <patternFill patternType="solid">
        <fgColor rgb="FF5757FF"/>
        <bgColor indexed="64"/>
      </patternFill>
    </fill>
    <fill>
      <patternFill patternType="solid">
        <fgColor rgb="FF6262FF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rgb="FFE1E1FF"/>
        <bgColor indexed="64"/>
      </patternFill>
    </fill>
    <fill>
      <patternFill patternType="solid">
        <fgColor rgb="FFB4B4FF"/>
        <bgColor indexed="64"/>
      </patternFill>
    </fill>
    <fill>
      <patternFill patternType="solid">
        <fgColor rgb="FF5E5EFF"/>
        <bgColor indexed="64"/>
      </patternFill>
    </fill>
    <fill>
      <patternFill patternType="solid">
        <fgColor rgb="FF4F4FFF"/>
        <bgColor indexed="64"/>
      </patternFill>
    </fill>
    <fill>
      <patternFill patternType="solid">
        <fgColor rgb="FF1818FF"/>
        <bgColor indexed="64"/>
      </patternFill>
    </fill>
    <fill>
      <patternFill patternType="solid">
        <fgColor rgb="FFAEAEFF"/>
        <bgColor indexed="64"/>
      </patternFill>
    </fill>
    <fill>
      <patternFill patternType="solid">
        <fgColor rgb="FF7D7DFF"/>
        <bgColor indexed="64"/>
      </patternFill>
    </fill>
    <fill>
      <patternFill patternType="solid">
        <fgColor rgb="FFC6C6FF"/>
        <bgColor indexed="64"/>
      </patternFill>
    </fill>
    <fill>
      <patternFill patternType="solid">
        <fgColor rgb="FFFFDCDC"/>
        <bgColor indexed="64"/>
      </patternFill>
    </fill>
    <fill>
      <patternFill patternType="solid">
        <fgColor rgb="FF8787FF"/>
        <bgColor indexed="64"/>
      </patternFill>
    </fill>
    <fill>
      <patternFill patternType="solid">
        <fgColor rgb="FF0707FF"/>
        <bgColor indexed="64"/>
      </patternFill>
    </fill>
    <fill>
      <patternFill patternType="solid">
        <fgColor rgb="FF3D3DFF"/>
        <bgColor indexed="64"/>
      </patternFill>
    </fill>
    <fill>
      <patternFill patternType="solid">
        <fgColor rgb="FF7373FF"/>
        <bgColor indexed="64"/>
      </patternFill>
    </fill>
    <fill>
      <patternFill patternType="solid">
        <fgColor rgb="FFA9A9FF"/>
        <bgColor indexed="64"/>
      </patternFill>
    </fill>
    <fill>
      <patternFill patternType="solid">
        <fgColor rgb="FF3F3FFF"/>
        <bgColor indexed="64"/>
      </patternFill>
    </fill>
    <fill>
      <patternFill patternType="solid">
        <fgColor rgb="FF4545FF"/>
        <bgColor indexed="64"/>
      </patternFill>
    </fill>
    <fill>
      <patternFill patternType="solid">
        <fgColor rgb="FF7777FF"/>
        <bgColor indexed="64"/>
      </patternFill>
    </fill>
    <fill>
      <patternFill patternType="solid">
        <fgColor rgb="FFE4E4FF"/>
        <bgColor indexed="64"/>
      </patternFill>
    </fill>
    <fill>
      <patternFill patternType="solid">
        <fgColor rgb="FFD7D7FF"/>
        <bgColor indexed="64"/>
      </patternFill>
    </fill>
    <fill>
      <patternFill patternType="solid">
        <fgColor rgb="FFA8A8FF"/>
        <bgColor indexed="64"/>
      </patternFill>
    </fill>
    <fill>
      <patternFill patternType="solid">
        <fgColor rgb="FF5555FF"/>
        <bgColor indexed="64"/>
      </patternFill>
    </fill>
    <fill>
      <patternFill patternType="solid">
        <fgColor rgb="FFAAAAFF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7878FF"/>
        <bgColor indexed="64"/>
      </patternFill>
    </fill>
    <fill>
      <patternFill patternType="solid">
        <fgColor rgb="FF6F6FFF"/>
        <bgColor indexed="64"/>
      </patternFill>
    </fill>
    <fill>
      <patternFill patternType="solid">
        <fgColor rgb="FF6060FF"/>
        <bgColor indexed="64"/>
      </patternFill>
    </fill>
    <fill>
      <patternFill patternType="solid">
        <fgColor rgb="FF4444FF"/>
        <bgColor indexed="64"/>
      </patternFill>
    </fill>
    <fill>
      <patternFill patternType="solid">
        <fgColor rgb="FFFFFDFD"/>
        <bgColor indexed="64"/>
      </patternFill>
    </fill>
    <fill>
      <patternFill patternType="solid">
        <fgColor rgb="FFB5B5FF"/>
        <bgColor indexed="64"/>
      </patternFill>
    </fill>
    <fill>
      <patternFill patternType="solid">
        <fgColor rgb="FFA2A2FF"/>
        <bgColor indexed="64"/>
      </patternFill>
    </fill>
    <fill>
      <patternFill patternType="solid">
        <fgColor rgb="FF4848FF"/>
        <bgColor indexed="64"/>
      </patternFill>
    </fill>
    <fill>
      <patternFill patternType="solid">
        <fgColor rgb="FFA4A4FF"/>
        <bgColor indexed="64"/>
      </patternFill>
    </fill>
    <fill>
      <patternFill patternType="solid">
        <fgColor rgb="FF6969FF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BEBEFF"/>
        <bgColor indexed="64"/>
      </patternFill>
    </fill>
    <fill>
      <patternFill patternType="solid">
        <fgColor rgb="FF9B9BFF"/>
        <bgColor indexed="64"/>
      </patternFill>
    </fill>
    <fill>
      <patternFill patternType="solid">
        <fgColor rgb="FF6464FF"/>
        <bgColor indexed="64"/>
      </patternFill>
    </fill>
    <fill>
      <patternFill patternType="solid">
        <fgColor rgb="FF8585FF"/>
        <bgColor indexed="64"/>
      </patternFill>
    </fill>
    <fill>
      <patternFill patternType="solid">
        <fgColor rgb="FF6565FF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7A7AFF"/>
        <bgColor indexed="64"/>
      </patternFill>
    </fill>
    <fill>
      <patternFill patternType="solid">
        <fgColor rgb="FF6868FF"/>
        <bgColor indexed="64"/>
      </patternFill>
    </fill>
    <fill>
      <patternFill patternType="solid">
        <fgColor rgb="FF5D5DFF"/>
        <bgColor indexed="64"/>
      </patternFill>
    </fill>
    <fill>
      <patternFill patternType="solid">
        <fgColor rgb="FFB1B1FF"/>
        <bgColor indexed="64"/>
      </patternFill>
    </fill>
    <fill>
      <patternFill patternType="solid">
        <fgColor rgb="FFFFCECE"/>
        <bgColor indexed="64"/>
      </patternFill>
    </fill>
    <fill>
      <patternFill patternType="solid">
        <fgColor rgb="FFBBBBFF"/>
        <bgColor indexed="64"/>
      </patternFill>
    </fill>
    <fill>
      <patternFill patternType="solid">
        <fgColor rgb="FF3838FF"/>
        <bgColor indexed="64"/>
      </patternFill>
    </fill>
    <fill>
      <patternFill patternType="solid">
        <fgColor rgb="FFB8B8FF"/>
        <bgColor indexed="64"/>
      </patternFill>
    </fill>
    <fill>
      <patternFill patternType="solid">
        <fgColor rgb="FFA0A0FF"/>
        <bgColor indexed="64"/>
      </patternFill>
    </fill>
    <fill>
      <patternFill patternType="solid">
        <fgColor rgb="FF8686FF"/>
        <bgColor indexed="64"/>
      </patternFill>
    </fill>
    <fill>
      <patternFill patternType="solid">
        <fgColor rgb="FFFFF5F5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CBCBFF"/>
        <bgColor indexed="64"/>
      </patternFill>
    </fill>
    <fill>
      <patternFill patternType="solid">
        <fgColor rgb="FF3535FF"/>
        <bgColor indexed="64"/>
      </patternFill>
    </fill>
    <fill>
      <patternFill patternType="solid">
        <fgColor rgb="FFC3C3FF"/>
        <bgColor indexed="64"/>
      </patternFill>
    </fill>
    <fill>
      <patternFill patternType="solid">
        <fgColor rgb="FF1010FF"/>
        <bgColor indexed="64"/>
      </patternFill>
    </fill>
    <fill>
      <patternFill patternType="solid">
        <fgColor rgb="FF0D0DFF"/>
        <bgColor indexed="64"/>
      </patternFill>
    </fill>
    <fill>
      <patternFill patternType="solid">
        <fgColor rgb="FF4B4BFF"/>
        <bgColor indexed="64"/>
      </patternFill>
    </fill>
    <fill>
      <patternFill patternType="solid">
        <fgColor rgb="FF2B2BFF"/>
        <bgColor indexed="64"/>
      </patternFill>
    </fill>
    <fill>
      <patternFill patternType="solid">
        <fgColor rgb="FF1717FF"/>
        <bgColor indexed="64"/>
      </patternFill>
    </fill>
    <fill>
      <patternFill patternType="solid">
        <fgColor rgb="FF0202FF"/>
        <bgColor indexed="64"/>
      </patternFill>
    </fill>
    <fill>
      <patternFill patternType="solid">
        <fgColor rgb="FF8D8DFF"/>
        <bgColor indexed="64"/>
      </patternFill>
    </fill>
    <fill>
      <patternFill patternType="solid">
        <fgColor rgb="FFD5D5FF"/>
        <bgColor indexed="64"/>
      </patternFill>
    </fill>
    <fill>
      <patternFill patternType="solid">
        <fgColor rgb="FF4A4AFF"/>
        <bgColor indexed="64"/>
      </patternFill>
    </fill>
    <fill>
      <patternFill patternType="solid">
        <fgColor rgb="FF6363FF"/>
        <bgColor indexed="64"/>
      </patternFill>
    </fill>
    <fill>
      <patternFill patternType="solid">
        <fgColor rgb="FF8888FF"/>
        <bgColor indexed="64"/>
      </patternFill>
    </fill>
    <fill>
      <patternFill patternType="solid">
        <fgColor rgb="FFFFF8F8"/>
        <bgColor indexed="64"/>
      </patternFill>
    </fill>
    <fill>
      <patternFill patternType="solid">
        <fgColor rgb="FF5B5BFF"/>
        <bgColor indexed="64"/>
      </patternFill>
    </fill>
    <fill>
      <patternFill patternType="solid">
        <fgColor rgb="FF9292FF"/>
        <bgColor indexed="64"/>
      </patternFill>
    </fill>
    <fill>
      <patternFill patternType="solid">
        <fgColor rgb="FF8E8EFF"/>
        <bgColor indexed="64"/>
      </patternFill>
    </fill>
    <fill>
      <patternFill patternType="solid">
        <fgColor rgb="FF6161FF"/>
        <bgColor indexed="64"/>
      </patternFill>
    </fill>
    <fill>
      <patternFill patternType="solid">
        <fgColor rgb="FFFFE4E4"/>
        <bgColor indexed="64"/>
      </patternFill>
    </fill>
    <fill>
      <patternFill patternType="solid">
        <fgColor rgb="FFD3D3FF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C9C9FF"/>
        <bgColor indexed="64"/>
      </patternFill>
    </fill>
    <fill>
      <patternFill patternType="solid">
        <fgColor rgb="FF2D2DFF"/>
        <bgColor indexed="64"/>
      </patternFill>
    </fill>
    <fill>
      <patternFill patternType="solid">
        <fgColor rgb="FF8A8AFF"/>
        <bgColor indexed="64"/>
      </patternFill>
    </fill>
    <fill>
      <patternFill patternType="solid">
        <fgColor rgb="FFDBDBFF"/>
        <bgColor indexed="64"/>
      </patternFill>
    </fill>
    <fill>
      <patternFill patternType="solid">
        <fgColor rgb="FF1515FF"/>
        <bgColor indexed="64"/>
      </patternFill>
    </fill>
    <fill>
      <patternFill patternType="solid">
        <fgColor rgb="FF4242FF"/>
        <bgColor indexed="64"/>
      </patternFill>
    </fill>
    <fill>
      <patternFill patternType="solid">
        <fgColor rgb="FF5353FF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rgb="FFCECEFF"/>
        <bgColor indexed="64"/>
      </patternFill>
    </fill>
    <fill>
      <patternFill patternType="solid">
        <fgColor rgb="FFA7A7FF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rgb="FFB7B7FF"/>
        <bgColor indexed="64"/>
      </patternFill>
    </fill>
    <fill>
      <patternFill patternType="solid">
        <fgColor rgb="FF2E2EFF"/>
        <bgColor indexed="64"/>
      </patternFill>
    </fill>
    <fill>
      <patternFill patternType="solid">
        <fgColor rgb="FFFFDADA"/>
        <bgColor indexed="64"/>
      </patternFill>
    </fill>
    <fill>
      <patternFill patternType="solid">
        <fgColor rgb="FFAFAFFF"/>
        <bgColor indexed="64"/>
      </patternFill>
    </fill>
    <fill>
      <patternFill patternType="solid">
        <fgColor rgb="FF6767FF"/>
        <bgColor indexed="64"/>
      </patternFill>
    </fill>
    <fill>
      <patternFill patternType="solid">
        <fgColor rgb="FFFFBABA"/>
        <bgColor indexed="64"/>
      </patternFill>
    </fill>
    <fill>
      <patternFill patternType="solid">
        <fgColor rgb="FF4141FF"/>
        <bgColor indexed="64"/>
      </patternFill>
    </fill>
    <fill>
      <patternFill patternType="solid">
        <fgColor rgb="FFD2D2FF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0A0AFF"/>
        <bgColor indexed="64"/>
      </patternFill>
    </fill>
    <fill>
      <patternFill patternType="solid">
        <fgColor rgb="FF2C2CFF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7B7BFF"/>
        <bgColor indexed="64"/>
      </patternFill>
    </fill>
    <fill>
      <patternFill patternType="solid">
        <fgColor rgb="FF8989FF"/>
        <bgColor indexed="64"/>
      </patternFill>
    </fill>
    <fill>
      <patternFill patternType="solid">
        <fgColor rgb="FFB2B2FF"/>
        <bgColor indexed="64"/>
      </patternFill>
    </fill>
    <fill>
      <patternFill patternType="solid">
        <fgColor rgb="FFCFCFFF"/>
        <bgColor indexed="64"/>
      </patternFill>
    </fill>
    <fill>
      <patternFill patternType="solid">
        <fgColor rgb="FFACACFF"/>
        <bgColor indexed="64"/>
      </patternFill>
    </fill>
    <fill>
      <patternFill patternType="solid">
        <fgColor rgb="FFFFCFCF"/>
        <bgColor indexed="64"/>
      </patternFill>
    </fill>
    <fill>
      <patternFill patternType="solid">
        <fgColor rgb="FF3737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2A2A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DEFF"/>
        <bgColor indexed="64"/>
      </patternFill>
    </fill>
    <fill>
      <patternFill patternType="solid">
        <fgColor rgb="FF2525FF"/>
        <bgColor indexed="64"/>
      </patternFill>
    </fill>
    <fill>
      <patternFill patternType="solid">
        <fgColor rgb="FF3636FF"/>
        <bgColor indexed="64"/>
      </patternFill>
    </fill>
    <fill>
      <patternFill patternType="solid">
        <fgColor rgb="FF1111FF"/>
        <bgColor indexed="64"/>
      </patternFill>
    </fill>
    <fill>
      <patternFill patternType="solid">
        <fgColor rgb="FFB0B0FF"/>
        <bgColor indexed="64"/>
      </patternFill>
    </fill>
    <fill>
      <patternFill patternType="solid">
        <fgColor rgb="FFCACAFF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FFD7D7"/>
        <bgColor indexed="64"/>
      </patternFill>
    </fill>
    <fill>
      <patternFill patternType="solid">
        <fgColor rgb="FF3434FF"/>
        <bgColor indexed="64"/>
      </patternFill>
    </fill>
    <fill>
      <patternFill patternType="solid">
        <fgColor rgb="FFFFDBDB"/>
        <bgColor indexed="64"/>
      </patternFill>
    </fill>
    <fill>
      <patternFill patternType="solid">
        <fgColor rgb="FF9696FF"/>
        <bgColor indexed="64"/>
      </patternFill>
    </fill>
    <fill>
      <patternFill patternType="solid">
        <fgColor rgb="FFFFD2D2"/>
        <bgColor indexed="64"/>
      </patternFill>
    </fill>
    <fill>
      <patternFill patternType="solid">
        <fgColor rgb="FFFFD3D3"/>
        <bgColor indexed="64"/>
      </patternFill>
    </fill>
    <fill>
      <patternFill patternType="solid">
        <fgColor rgb="FF2424FF"/>
        <bgColor indexed="64"/>
      </patternFill>
    </fill>
    <fill>
      <patternFill patternType="solid">
        <fgColor rgb="FFFFADAD"/>
        <bgColor indexed="64"/>
      </patternFill>
    </fill>
    <fill>
      <patternFill patternType="solid">
        <fgColor rgb="FFFDFDFF"/>
        <bgColor indexed="64"/>
      </patternFill>
    </fill>
    <fill>
      <patternFill patternType="solid">
        <fgColor rgb="FFFFA1A1"/>
        <bgColor indexed="64"/>
      </patternFill>
    </fill>
    <fill>
      <patternFill patternType="solid">
        <fgColor rgb="FFA6A6FF"/>
        <bgColor indexed="64"/>
      </patternFill>
    </fill>
    <fill>
      <patternFill patternType="solid">
        <fgColor rgb="FF8B8BFF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6D6DFF"/>
        <bgColor indexed="64"/>
      </patternFill>
    </fill>
    <fill>
      <patternFill patternType="solid">
        <fgColor rgb="FFBABAFF"/>
        <bgColor indexed="64"/>
      </patternFill>
    </fill>
    <fill>
      <patternFill patternType="solid">
        <fgColor rgb="FF4D4DFF"/>
        <bgColor indexed="64"/>
      </patternFill>
    </fill>
    <fill>
      <patternFill patternType="solid">
        <fgColor rgb="FFBFBFFF"/>
        <bgColor indexed="64"/>
      </patternFill>
    </fill>
    <fill>
      <patternFill patternType="solid">
        <fgColor rgb="FF5050FF"/>
        <bgColor indexed="64"/>
      </patternFill>
    </fill>
    <fill>
      <patternFill patternType="solid">
        <fgColor rgb="FF4C4CFF"/>
        <bgColor indexed="64"/>
      </patternFill>
    </fill>
    <fill>
      <patternFill patternType="solid">
        <fgColor rgb="FF8F8FFF"/>
        <bgColor indexed="64"/>
      </patternFill>
    </fill>
    <fill>
      <patternFill patternType="solid">
        <fgColor rgb="FF4E4EFF"/>
        <bgColor indexed="64"/>
      </patternFill>
    </fill>
    <fill>
      <patternFill patternType="solid">
        <fgColor rgb="FF9C9CFF"/>
        <bgColor indexed="64"/>
      </patternFill>
    </fill>
    <fill>
      <patternFill patternType="solid">
        <fgColor rgb="FFD9D9FF"/>
        <bgColor indexed="64"/>
      </patternFill>
    </fill>
    <fill>
      <patternFill patternType="solid">
        <fgColor rgb="FF1C1CFF"/>
        <bgColor indexed="64"/>
      </patternFill>
    </fill>
    <fill>
      <patternFill patternType="solid">
        <fgColor rgb="FF3A3AFF"/>
        <bgColor indexed="64"/>
      </patternFill>
    </fill>
    <fill>
      <patternFill patternType="solid">
        <fgColor rgb="FFFF929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9E9EFF"/>
        <bgColor indexed="64"/>
      </patternFill>
    </fill>
    <fill>
      <patternFill patternType="solid">
        <fgColor rgb="FFFF0707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B1B1"/>
        <bgColor indexed="64"/>
      </patternFill>
    </fill>
    <fill>
      <patternFill patternType="solid">
        <fgColor rgb="FFFF1010"/>
        <bgColor indexed="64"/>
      </patternFill>
    </fill>
    <fill>
      <patternFill patternType="solid">
        <fgColor rgb="FFFF1919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FF1F1F"/>
        <bgColor indexed="64"/>
      </patternFill>
    </fill>
    <fill>
      <patternFill patternType="solid">
        <fgColor rgb="FFFF4D4D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FF4545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AEAE"/>
        <bgColor indexed="64"/>
      </patternFill>
    </fill>
    <fill>
      <patternFill patternType="solid">
        <fgColor rgb="FFFF5151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rgb="FFFF9898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FF9595"/>
        <bgColor indexed="64"/>
      </patternFill>
    </fill>
    <fill>
      <patternFill patternType="solid">
        <fgColor rgb="FFFFB2B2"/>
        <bgColor indexed="64"/>
      </patternFill>
    </fill>
    <fill>
      <patternFill patternType="solid">
        <fgColor rgb="FFFF5454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4949"/>
        <bgColor indexed="64"/>
      </patternFill>
    </fill>
    <fill>
      <patternFill patternType="solid">
        <fgColor rgb="FFFFA4A4"/>
        <bgColor indexed="64"/>
      </patternFill>
    </fill>
    <fill>
      <patternFill patternType="solid">
        <fgColor rgb="FFFF2727"/>
        <bgColor indexed="64"/>
      </patternFill>
    </fill>
    <fill>
      <patternFill patternType="solid">
        <fgColor rgb="FFFF3838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4A4A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rgb="FFFF5959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FF2424"/>
        <bgColor indexed="64"/>
      </patternFill>
    </fill>
    <fill>
      <patternFill patternType="solid">
        <fgColor rgb="FFFF4242"/>
        <bgColor indexed="64"/>
      </patternFill>
    </fill>
    <fill>
      <patternFill patternType="solid">
        <fgColor rgb="FFFF6E6E"/>
        <bgColor indexed="64"/>
      </patternFill>
    </fill>
    <fill>
      <patternFill patternType="solid">
        <fgColor rgb="FFFF2E2E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D4D4FF"/>
        <bgColor indexed="64"/>
      </patternFill>
    </fill>
    <fill>
      <patternFill patternType="solid">
        <fgColor rgb="FFFF1515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FF6161"/>
        <bgColor indexed="64"/>
      </patternFill>
    </fill>
    <fill>
      <patternFill patternType="solid">
        <fgColor rgb="FFFF5252"/>
        <bgColor indexed="64"/>
      </patternFill>
    </fill>
    <fill>
      <patternFill patternType="solid">
        <fgColor rgb="FFC2C2FF"/>
        <bgColor indexed="64"/>
      </patternFill>
    </fill>
    <fill>
      <patternFill patternType="solid">
        <fgColor rgb="FFA5A5FF"/>
        <bgColor indexed="64"/>
      </patternFill>
    </fill>
    <fill>
      <patternFill patternType="solid">
        <fgColor rgb="FFFF2A2A"/>
        <bgColor indexed="64"/>
      </patternFill>
    </fill>
    <fill>
      <patternFill patternType="solid">
        <fgColor rgb="FFFF2B2B"/>
        <bgColor indexed="64"/>
      </patternFill>
    </fill>
    <fill>
      <patternFill patternType="solid">
        <fgColor rgb="FFFF6B6B"/>
        <bgColor indexed="64"/>
      </patternFill>
    </fill>
    <fill>
      <patternFill patternType="solid">
        <fgColor rgb="FFFF5C5C"/>
        <bgColor indexed="64"/>
      </patternFill>
    </fill>
    <fill>
      <patternFill patternType="solid">
        <fgColor rgb="FFFFAAAA"/>
        <bgColor indexed="64"/>
      </patternFill>
    </fill>
    <fill>
      <patternFill patternType="solid">
        <fgColor rgb="FFFF3A3A"/>
        <bgColor indexed="64"/>
      </patternFill>
    </fill>
    <fill>
      <patternFill patternType="solid">
        <fgColor rgb="FF9D9DFF"/>
        <bgColor indexed="64"/>
      </patternFill>
    </fill>
    <fill>
      <patternFill patternType="solid">
        <fgColor rgb="FFFF4444"/>
        <bgColor indexed="64"/>
      </patternFill>
    </fill>
    <fill>
      <patternFill patternType="solid">
        <fgColor rgb="FFFF6060"/>
        <bgColor indexed="64"/>
      </patternFill>
    </fill>
    <fill>
      <patternFill patternType="solid">
        <fgColor rgb="FFFFBFBF"/>
        <bgColor indexed="64"/>
      </patternFill>
    </fill>
    <fill>
      <patternFill patternType="solid">
        <fgColor rgb="FFFF5656"/>
        <bgColor indexed="64"/>
      </patternFill>
    </fill>
    <fill>
      <patternFill patternType="solid">
        <fgColor rgb="FFFFA9A9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4F4F"/>
        <bgColor indexed="64"/>
      </patternFill>
    </fill>
    <fill>
      <patternFill patternType="solid">
        <fgColor rgb="FFFF5A5A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8484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FF3030"/>
        <bgColor indexed="64"/>
      </patternFill>
    </fill>
    <fill>
      <patternFill patternType="solid">
        <fgColor rgb="FFDADAFF"/>
        <bgColor indexed="64"/>
      </patternFill>
    </fill>
    <fill>
      <patternFill patternType="solid">
        <fgColor rgb="FFFFA0A0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rgb="FFFF8D8D"/>
        <bgColor indexed="64"/>
      </patternFill>
    </fill>
    <fill>
      <patternFill patternType="solid">
        <fgColor rgb="FFFF9494"/>
        <bgColor indexed="64"/>
      </patternFill>
    </fill>
    <fill>
      <patternFill patternType="solid">
        <fgColor rgb="FFFF8C8C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rgb="FFFF6363"/>
        <bgColor indexed="64"/>
      </patternFill>
    </fill>
    <fill>
      <patternFill patternType="solid">
        <fgColor rgb="FFFF8686"/>
        <bgColor indexed="64"/>
      </patternFill>
    </fill>
    <fill>
      <patternFill patternType="solid">
        <fgColor rgb="FF9494FF"/>
        <bgColor indexed="64"/>
      </patternFill>
    </fill>
    <fill>
      <patternFill patternType="solid">
        <fgColor rgb="FFFF7676"/>
        <bgColor indexed="64"/>
      </patternFill>
    </fill>
    <fill>
      <patternFill patternType="solid">
        <fgColor rgb="FFFF6666"/>
        <bgColor indexed="64"/>
      </patternFill>
    </fill>
    <fill>
      <patternFill patternType="solid">
        <fgColor rgb="FFFF232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7B7B"/>
        <bgColor indexed="64"/>
      </patternFill>
    </fill>
    <fill>
      <patternFill patternType="solid">
        <fgColor rgb="FFFF9C9C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3C3C"/>
        <bgColor indexed="64"/>
      </patternFill>
    </fill>
    <fill>
      <patternFill patternType="solid">
        <fgColor rgb="FFFF4040"/>
        <bgColor indexed="64"/>
      </patternFill>
    </fill>
    <fill>
      <patternFill patternType="solid">
        <fgColor rgb="FFFF0D0D"/>
        <bgColor indexed="64"/>
      </patternFill>
    </fill>
    <fill>
      <patternFill patternType="solid">
        <fgColor rgb="FFFF6767"/>
        <bgColor indexed="64"/>
      </patternFill>
    </fill>
    <fill>
      <patternFill patternType="solid">
        <fgColor rgb="FFFF1414"/>
        <bgColor indexed="64"/>
      </patternFill>
    </fill>
    <fill>
      <patternFill patternType="solid">
        <fgColor rgb="FFFF1313"/>
        <bgColor indexed="64"/>
      </patternFill>
    </fill>
    <fill>
      <patternFill patternType="solid">
        <fgColor rgb="FFFF6464"/>
        <bgColor indexed="64"/>
      </patternFill>
    </fill>
    <fill>
      <patternFill patternType="solid">
        <fgColor rgb="FFFF7F7F"/>
        <bgColor indexed="64"/>
      </patternFill>
    </fill>
    <fill>
      <patternFill patternType="solid">
        <fgColor rgb="FFFF1D1D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0909"/>
        <bgColor indexed="64"/>
      </patternFill>
    </fill>
    <fill>
      <patternFill patternType="solid">
        <fgColor rgb="FFFF1212"/>
        <bgColor indexed="64"/>
      </patternFill>
    </fill>
    <fill>
      <patternFill patternType="solid">
        <fgColor rgb="FFFF1A1A"/>
        <bgColor indexed="64"/>
      </patternFill>
    </fill>
    <fill>
      <patternFill patternType="solid">
        <fgColor rgb="FFFF0808"/>
        <bgColor indexed="64"/>
      </patternFill>
    </fill>
    <fill>
      <patternFill patternType="solid">
        <fgColor rgb="FFFF6A6A"/>
        <bgColor indexed="64"/>
      </patternFill>
    </fill>
    <fill>
      <patternFill patternType="solid">
        <fgColor rgb="FFFF0606"/>
        <bgColor indexed="64"/>
      </patternFill>
    </fill>
    <fill>
      <patternFill patternType="solid">
        <fgColor rgb="FFC0C0FF"/>
        <bgColor indexed="64"/>
      </patternFill>
    </fill>
    <fill>
      <patternFill patternType="solid">
        <fgColor rgb="FFFFC2C2"/>
        <bgColor indexed="64"/>
      </patternFill>
    </fill>
    <fill>
      <patternFill patternType="solid">
        <fgColor rgb="FFFF7373"/>
        <bgColor indexed="64"/>
      </patternFill>
    </fill>
    <fill>
      <patternFill patternType="solid">
        <fgColor rgb="FFFF2222"/>
        <bgColor indexed="64"/>
      </patternFill>
    </fill>
    <fill>
      <patternFill patternType="solid">
        <fgColor rgb="FFFF0C0C"/>
        <bgColor indexed="64"/>
      </patternFill>
    </fill>
    <fill>
      <patternFill patternType="solid">
        <fgColor rgb="FFFF1717"/>
        <bgColor indexed="64"/>
      </patternFill>
    </fill>
    <fill>
      <patternFill patternType="solid">
        <fgColor rgb="FFFF3939"/>
        <bgColor indexed="64"/>
      </patternFill>
    </fill>
    <fill>
      <patternFill patternType="solid">
        <fgColor rgb="FF5A5AFF"/>
        <bgColor indexed="64"/>
      </patternFill>
    </fill>
    <fill>
      <patternFill patternType="solid">
        <fgColor rgb="FFFF9696"/>
        <bgColor indexed="64"/>
      </patternFill>
    </fill>
    <fill>
      <patternFill patternType="solid">
        <fgColor rgb="FFFF8888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rgb="FFFF8F8F"/>
        <bgColor indexed="64"/>
      </patternFill>
    </fill>
    <fill>
      <patternFill patternType="solid">
        <fgColor rgb="FFFF9191"/>
        <bgColor indexed="64"/>
      </patternFill>
    </fill>
    <fill>
      <patternFill patternType="solid">
        <fgColor rgb="FFFF3D3D"/>
        <bgColor indexed="64"/>
      </patternFill>
    </fill>
    <fill>
      <patternFill patternType="solid">
        <fgColor rgb="FFFF6F6F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FF8E8E"/>
        <bgColor indexed="64"/>
      </patternFill>
    </fill>
    <fill>
      <patternFill patternType="solid">
        <fgColor rgb="FFFF2C2C"/>
        <bgColor indexed="64"/>
      </patternFill>
    </fill>
    <fill>
      <patternFill patternType="solid">
        <fgColor rgb="FFFF8282"/>
        <bgColor indexed="64"/>
      </patternFill>
    </fill>
    <fill>
      <patternFill patternType="solid">
        <fgColor rgb="FFFF7878"/>
        <bgColor indexed="64"/>
      </patternFill>
    </fill>
    <fill>
      <patternFill patternType="solid">
        <fgColor rgb="FFFF9E9E"/>
        <bgColor indexed="64"/>
      </patternFill>
    </fill>
    <fill>
      <patternFill patternType="solid">
        <fgColor rgb="FFFFC0C0"/>
        <bgColor indexed="64"/>
      </patternFill>
    </fill>
    <fill>
      <patternFill patternType="solid">
        <fgColor rgb="FFFF7C7C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rgb="FFFF7272"/>
        <bgColor indexed="64"/>
      </patternFill>
    </fill>
    <fill>
      <patternFill patternType="solid">
        <fgColor rgb="FFFF3434"/>
        <bgColor indexed="64"/>
      </patternFill>
    </fill>
    <fill>
      <patternFill patternType="solid">
        <fgColor rgb="FFFFB6B6"/>
        <bgColor indexed="64"/>
      </patternFill>
    </fill>
    <fill>
      <patternFill patternType="solid">
        <fgColor rgb="FFBCBCFF"/>
        <bgColor indexed="64"/>
      </patternFill>
    </fill>
    <fill>
      <patternFill patternType="solid">
        <fgColor rgb="FFFF8B8B"/>
        <bgColor indexed="64"/>
      </patternFill>
    </fill>
    <fill>
      <patternFill patternType="solid">
        <fgColor rgb="FF8282FF"/>
        <bgColor indexed="64"/>
      </patternFill>
    </fill>
    <fill>
      <patternFill patternType="solid">
        <fgColor rgb="FFFF5E5E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7C7CFF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9898FF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7171FF"/>
        <bgColor indexed="64"/>
      </patternFill>
    </fill>
    <fill>
      <patternFill patternType="solid">
        <fgColor rgb="FF7979FF"/>
        <bgColor indexed="64"/>
      </patternFill>
    </fill>
    <fill>
      <patternFill patternType="solid">
        <fgColor rgb="FF5F5FFF"/>
        <bgColor indexed="64"/>
      </patternFill>
    </fill>
    <fill>
      <patternFill patternType="solid">
        <fgColor rgb="FF1414FF"/>
        <bgColor indexed="64"/>
      </patternFill>
    </fill>
    <fill>
      <patternFill patternType="solid">
        <fgColor rgb="FF2727FF"/>
        <bgColor indexed="64"/>
      </patternFill>
    </fill>
    <fill>
      <patternFill patternType="solid">
        <fgColor rgb="FF8484FF"/>
        <bgColor indexed="64"/>
      </patternFill>
    </fill>
    <fill>
      <patternFill patternType="solid">
        <fgColor rgb="FF0B0BFF"/>
        <bgColor indexed="64"/>
      </patternFill>
    </fill>
    <fill>
      <patternFill patternType="solid">
        <fgColor rgb="FF5252FF"/>
        <bgColor indexed="64"/>
      </patternFill>
    </fill>
    <fill>
      <patternFill patternType="solid">
        <fgColor rgb="FF1E1EFF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rgb="FF9595FF"/>
        <bgColor indexed="64"/>
      </patternFill>
    </fill>
    <fill>
      <patternFill patternType="solid">
        <fgColor rgb="FFFFCACA"/>
        <bgColor indexed="64"/>
      </patternFill>
    </fill>
    <fill>
      <patternFill patternType="solid">
        <fgColor rgb="FFFF1616"/>
        <bgColor indexed="64"/>
      </patternFill>
    </fill>
    <fill>
      <patternFill patternType="solid">
        <fgColor rgb="FF9A9AFF"/>
        <bgColor indexed="64"/>
      </patternFill>
    </fill>
    <fill>
      <patternFill patternType="solid">
        <fgColor rgb="FFFF4848"/>
        <bgColor indexed="64"/>
      </patternFill>
    </fill>
    <fill>
      <patternFill patternType="solid">
        <fgColor rgb="FF7E7E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6">
    <xf numFmtId="0" fontId="0" fillId="0" borderId="0" xfId="0"/>
    <xf numFmtId="2" fontId="0" fillId="54" borderId="0" xfId="0" applyNumberFormat="1" applyFill="1" applyAlignment="1">
      <alignment horizontal="center"/>
    </xf>
    <xf numFmtId="2" fontId="0" fillId="30" borderId="0" xfId="0" applyNumberFormat="1" applyFill="1" applyAlignment="1">
      <alignment horizontal="center"/>
    </xf>
    <xf numFmtId="2" fontId="0" fillId="55" borderId="0" xfId="0" applyNumberFormat="1" applyFill="1" applyAlignment="1">
      <alignment horizontal="center"/>
    </xf>
    <xf numFmtId="2" fontId="0" fillId="56" borderId="0" xfId="0" applyNumberFormat="1" applyFill="1" applyAlignment="1">
      <alignment horizontal="center"/>
    </xf>
    <xf numFmtId="2" fontId="0" fillId="19" borderId="0" xfId="0" applyNumberFormat="1" applyFill="1" applyAlignment="1">
      <alignment horizontal="center"/>
    </xf>
    <xf numFmtId="2" fontId="0" fillId="57" borderId="0" xfId="0" applyNumberFormat="1" applyFill="1" applyAlignment="1">
      <alignment horizontal="center"/>
    </xf>
    <xf numFmtId="2" fontId="0" fillId="58" borderId="0" xfId="0" applyNumberFormat="1" applyFill="1" applyAlignment="1">
      <alignment horizontal="center"/>
    </xf>
    <xf numFmtId="2" fontId="0" fillId="59" borderId="0" xfId="0" applyNumberFormat="1" applyFill="1" applyAlignment="1">
      <alignment horizontal="center"/>
    </xf>
    <xf numFmtId="2" fontId="0" fillId="60" borderId="0" xfId="0" applyNumberFormat="1" applyFill="1" applyAlignment="1">
      <alignment horizontal="center"/>
    </xf>
    <xf numFmtId="2" fontId="0" fillId="61" borderId="0" xfId="0" applyNumberFormat="1" applyFill="1" applyAlignment="1">
      <alignment horizontal="center"/>
    </xf>
    <xf numFmtId="2" fontId="0" fillId="62" borderId="0" xfId="0" applyNumberFormat="1" applyFill="1" applyAlignment="1">
      <alignment horizontal="center"/>
    </xf>
    <xf numFmtId="2" fontId="0" fillId="63" borderId="0" xfId="0" applyNumberFormat="1" applyFill="1" applyAlignment="1">
      <alignment horizontal="center"/>
    </xf>
    <xf numFmtId="2" fontId="0" fillId="23" borderId="0" xfId="0" applyNumberFormat="1" applyFill="1" applyAlignment="1">
      <alignment horizontal="center"/>
    </xf>
    <xf numFmtId="2" fontId="0" fillId="64" borderId="0" xfId="0" applyNumberFormat="1" applyFill="1" applyAlignment="1">
      <alignment horizontal="center"/>
    </xf>
    <xf numFmtId="2" fontId="0" fillId="65" borderId="0" xfId="0" applyNumberFormat="1" applyFill="1" applyAlignment="1">
      <alignment horizontal="center"/>
    </xf>
    <xf numFmtId="2" fontId="0" fillId="8" borderId="0" xfId="0" applyNumberFormat="1" applyFill="1" applyAlignment="1">
      <alignment horizontal="center"/>
    </xf>
    <xf numFmtId="2" fontId="0" fillId="66" borderId="0" xfId="0" applyNumberFormat="1" applyFill="1" applyAlignment="1">
      <alignment horizontal="center"/>
    </xf>
    <xf numFmtId="2" fontId="0" fillId="67" borderId="0" xfId="0" applyNumberFormat="1" applyFill="1" applyAlignment="1">
      <alignment horizontal="center"/>
    </xf>
    <xf numFmtId="2" fontId="0" fillId="68" borderId="0" xfId="0" applyNumberFormat="1" applyFill="1" applyAlignment="1">
      <alignment horizontal="center"/>
    </xf>
    <xf numFmtId="2" fontId="0" fillId="69" borderId="0" xfId="0" applyNumberFormat="1" applyFill="1" applyAlignment="1">
      <alignment horizontal="center"/>
    </xf>
    <xf numFmtId="2" fontId="0" fillId="16" borderId="0" xfId="0" applyNumberFormat="1" applyFill="1" applyAlignment="1">
      <alignment horizontal="center"/>
    </xf>
    <xf numFmtId="2" fontId="0" fillId="70" borderId="0" xfId="0" applyNumberFormat="1" applyFill="1" applyAlignment="1">
      <alignment horizontal="center"/>
    </xf>
    <xf numFmtId="2" fontId="0" fillId="71" borderId="0" xfId="0" applyNumberFormat="1" applyFill="1" applyAlignment="1">
      <alignment horizontal="center"/>
    </xf>
    <xf numFmtId="2" fontId="0" fillId="72" borderId="0" xfId="0" applyNumberFormat="1" applyFill="1" applyAlignment="1">
      <alignment horizontal="center"/>
    </xf>
    <xf numFmtId="2" fontId="0" fillId="73" borderId="0" xfId="0" applyNumberFormat="1" applyFill="1" applyAlignment="1">
      <alignment horizontal="center"/>
    </xf>
    <xf numFmtId="2" fontId="0" fillId="74" borderId="0" xfId="0" applyNumberFormat="1" applyFill="1" applyAlignment="1">
      <alignment horizontal="center"/>
    </xf>
    <xf numFmtId="2" fontId="0" fillId="75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76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77" borderId="0" xfId="0" applyNumberFormat="1" applyFill="1" applyAlignment="1">
      <alignment horizontal="center"/>
    </xf>
    <xf numFmtId="2" fontId="0" fillId="78" borderId="0" xfId="0" applyNumberFormat="1" applyFill="1" applyAlignment="1">
      <alignment horizontal="center"/>
    </xf>
    <xf numFmtId="2" fontId="0" fillId="79" borderId="0" xfId="0" applyNumberFormat="1" applyFill="1" applyAlignment="1">
      <alignment horizontal="center"/>
    </xf>
    <xf numFmtId="2" fontId="0" fillId="39" borderId="0" xfId="0" applyNumberFormat="1" applyFill="1" applyAlignment="1">
      <alignment horizontal="center"/>
    </xf>
    <xf numFmtId="2" fontId="0" fillId="80" borderId="0" xfId="0" applyNumberFormat="1" applyFill="1" applyAlignment="1">
      <alignment horizontal="center"/>
    </xf>
    <xf numFmtId="2" fontId="0" fillId="81" borderId="0" xfId="0" applyNumberFormat="1" applyFill="1" applyAlignment="1">
      <alignment horizontal="center"/>
    </xf>
    <xf numFmtId="2" fontId="0" fillId="82" borderId="0" xfId="0" applyNumberFormat="1" applyFill="1" applyAlignment="1">
      <alignment horizontal="center"/>
    </xf>
    <xf numFmtId="2" fontId="0" fillId="83" borderId="0" xfId="0" applyNumberFormat="1" applyFill="1" applyAlignment="1">
      <alignment horizontal="center"/>
    </xf>
    <xf numFmtId="2" fontId="0" fillId="84" borderId="0" xfId="0" applyNumberFormat="1" applyFill="1" applyAlignment="1">
      <alignment horizontal="center"/>
    </xf>
    <xf numFmtId="2" fontId="0" fillId="34" borderId="0" xfId="0" applyNumberFormat="1" applyFill="1" applyAlignment="1">
      <alignment horizontal="center"/>
    </xf>
    <xf numFmtId="2" fontId="0" fillId="85" borderId="0" xfId="0" applyNumberFormat="1" applyFill="1" applyAlignment="1">
      <alignment horizontal="center"/>
    </xf>
    <xf numFmtId="2" fontId="0" fillId="86" borderId="0" xfId="0" applyNumberFormat="1" applyFill="1" applyAlignment="1">
      <alignment horizontal="center"/>
    </xf>
    <xf numFmtId="2" fontId="0" fillId="87" borderId="0" xfId="0" applyNumberFormat="1" applyFill="1" applyAlignment="1">
      <alignment horizontal="center"/>
    </xf>
    <xf numFmtId="2" fontId="0" fillId="50" borderId="0" xfId="0" applyNumberFormat="1" applyFill="1" applyAlignment="1">
      <alignment horizontal="center"/>
    </xf>
    <xf numFmtId="2" fontId="0" fillId="88" borderId="0" xfId="0" applyNumberFormat="1" applyFill="1" applyAlignment="1">
      <alignment horizontal="center"/>
    </xf>
    <xf numFmtId="2" fontId="0" fillId="89" borderId="0" xfId="0" applyNumberFormat="1" applyFill="1" applyAlignment="1">
      <alignment horizontal="center"/>
    </xf>
    <xf numFmtId="2" fontId="0" fillId="90" borderId="0" xfId="0" applyNumberFormat="1" applyFill="1" applyAlignment="1">
      <alignment horizontal="center"/>
    </xf>
    <xf numFmtId="2" fontId="0" fillId="91" borderId="0" xfId="0" applyNumberFormat="1" applyFill="1" applyAlignment="1">
      <alignment horizontal="center"/>
    </xf>
    <xf numFmtId="2" fontId="0" fillId="92" borderId="0" xfId="0" applyNumberFormat="1" applyFill="1" applyAlignment="1">
      <alignment horizontal="center"/>
    </xf>
    <xf numFmtId="2" fontId="0" fillId="93" borderId="0" xfId="0" applyNumberFormat="1" applyFill="1" applyAlignment="1">
      <alignment horizontal="center"/>
    </xf>
    <xf numFmtId="2" fontId="0" fillId="94" borderId="0" xfId="0" applyNumberFormat="1" applyFill="1" applyAlignment="1">
      <alignment horizontal="center"/>
    </xf>
    <xf numFmtId="2" fontId="0" fillId="95" borderId="0" xfId="0" applyNumberFormat="1" applyFill="1" applyAlignment="1">
      <alignment horizontal="center"/>
    </xf>
    <xf numFmtId="2" fontId="0" fillId="41" borderId="0" xfId="0" applyNumberFormat="1" applyFill="1" applyAlignment="1">
      <alignment horizontal="center"/>
    </xf>
    <xf numFmtId="2" fontId="0" fillId="96" borderId="0" xfId="0" applyNumberFormat="1" applyFill="1" applyAlignment="1">
      <alignment horizontal="center"/>
    </xf>
    <xf numFmtId="2" fontId="0" fillId="97" borderId="0" xfId="0" applyNumberFormat="1" applyFill="1" applyAlignment="1">
      <alignment horizontal="center"/>
    </xf>
    <xf numFmtId="2" fontId="0" fillId="98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99" borderId="0" xfId="0" applyNumberFormat="1" applyFill="1" applyAlignment="1">
      <alignment horizontal="center"/>
    </xf>
    <xf numFmtId="2" fontId="0" fillId="100" borderId="0" xfId="0" applyNumberFormat="1" applyFill="1" applyAlignment="1">
      <alignment horizontal="center"/>
    </xf>
    <xf numFmtId="2" fontId="0" fillId="101" borderId="0" xfId="0" applyNumberFormat="1" applyFill="1" applyAlignment="1">
      <alignment horizontal="center"/>
    </xf>
    <xf numFmtId="2" fontId="0" fillId="102" borderId="0" xfId="0" applyNumberFormat="1" applyFill="1" applyAlignment="1">
      <alignment horizontal="center"/>
    </xf>
    <xf numFmtId="2" fontId="0" fillId="103" borderId="0" xfId="0" applyNumberFormat="1" applyFill="1" applyAlignment="1">
      <alignment horizontal="center"/>
    </xf>
    <xf numFmtId="2" fontId="0" fillId="104" borderId="0" xfId="0" applyNumberFormat="1" applyFill="1" applyAlignment="1">
      <alignment horizontal="center"/>
    </xf>
    <xf numFmtId="2" fontId="0" fillId="105" borderId="0" xfId="0" applyNumberFormat="1" applyFill="1" applyAlignment="1">
      <alignment horizontal="center"/>
    </xf>
    <xf numFmtId="2" fontId="0" fillId="106" borderId="0" xfId="0" applyNumberFormat="1" applyFill="1" applyAlignment="1">
      <alignment horizontal="center"/>
    </xf>
    <xf numFmtId="2" fontId="0" fillId="107" borderId="0" xfId="0" applyNumberFormat="1" applyFill="1" applyAlignment="1">
      <alignment horizontal="center"/>
    </xf>
    <xf numFmtId="2" fontId="0" fillId="108" borderId="0" xfId="0" applyNumberFormat="1" applyFill="1" applyAlignment="1">
      <alignment horizontal="center"/>
    </xf>
    <xf numFmtId="2" fontId="0" fillId="109" borderId="0" xfId="0" applyNumberFormat="1" applyFill="1" applyAlignment="1">
      <alignment horizontal="center"/>
    </xf>
    <xf numFmtId="2" fontId="0" fillId="110" borderId="0" xfId="0" applyNumberFormat="1" applyFill="1" applyAlignment="1">
      <alignment horizontal="center"/>
    </xf>
    <xf numFmtId="2" fontId="0" fillId="111" borderId="0" xfId="0" applyNumberFormat="1" applyFill="1" applyAlignment="1">
      <alignment horizontal="center"/>
    </xf>
    <xf numFmtId="2" fontId="0" fillId="112" borderId="0" xfId="0" applyNumberFormat="1" applyFill="1" applyAlignment="1">
      <alignment horizontal="center"/>
    </xf>
    <xf numFmtId="2" fontId="0" fillId="113" borderId="0" xfId="0" applyNumberFormat="1" applyFill="1" applyAlignment="1">
      <alignment horizontal="center"/>
    </xf>
    <xf numFmtId="2" fontId="0" fillId="38" borderId="0" xfId="0" applyNumberFormat="1" applyFill="1" applyAlignment="1">
      <alignment horizontal="center"/>
    </xf>
    <xf numFmtId="2" fontId="0" fillId="114" borderId="0" xfId="0" applyNumberFormat="1" applyFill="1" applyAlignment="1">
      <alignment horizontal="center"/>
    </xf>
    <xf numFmtId="2" fontId="0" fillId="115" borderId="0" xfId="0" applyNumberFormat="1" applyFill="1" applyAlignment="1">
      <alignment horizontal="center"/>
    </xf>
    <xf numFmtId="2" fontId="0" fillId="116" borderId="0" xfId="0" applyNumberFormat="1" applyFill="1" applyAlignment="1">
      <alignment horizontal="center"/>
    </xf>
    <xf numFmtId="2" fontId="0" fillId="117" borderId="0" xfId="0" applyNumberFormat="1" applyFill="1" applyAlignment="1">
      <alignment horizontal="center"/>
    </xf>
    <xf numFmtId="2" fontId="0" fillId="118" borderId="0" xfId="0" applyNumberFormat="1" applyFill="1" applyAlignment="1">
      <alignment horizontal="center"/>
    </xf>
    <xf numFmtId="2" fontId="0" fillId="119" borderId="0" xfId="0" applyNumberFormat="1" applyFill="1" applyAlignment="1">
      <alignment horizontal="center"/>
    </xf>
    <xf numFmtId="2" fontId="0" fillId="120" borderId="0" xfId="0" applyNumberFormat="1" applyFill="1" applyAlignment="1">
      <alignment horizontal="center"/>
    </xf>
    <xf numFmtId="2" fontId="0" fillId="121" borderId="0" xfId="0" applyNumberFormat="1" applyFill="1" applyAlignment="1">
      <alignment horizontal="center"/>
    </xf>
    <xf numFmtId="2" fontId="0" fillId="122" borderId="0" xfId="0" applyNumberFormat="1" applyFill="1" applyAlignment="1">
      <alignment horizontal="center"/>
    </xf>
    <xf numFmtId="2" fontId="0" fillId="123" borderId="0" xfId="0" applyNumberFormat="1" applyFill="1" applyAlignment="1">
      <alignment horizontal="center"/>
    </xf>
    <xf numFmtId="2" fontId="0" fillId="124" borderId="0" xfId="0" applyNumberFormat="1" applyFill="1" applyAlignment="1">
      <alignment horizontal="center"/>
    </xf>
    <xf numFmtId="2" fontId="0" fillId="125" borderId="0" xfId="0" applyNumberFormat="1" applyFill="1" applyAlignment="1">
      <alignment horizontal="center"/>
    </xf>
    <xf numFmtId="2" fontId="0" fillId="126" borderId="0" xfId="0" applyNumberFormat="1" applyFill="1" applyAlignment="1">
      <alignment horizontal="center"/>
    </xf>
    <xf numFmtId="2" fontId="0" fillId="127" borderId="0" xfId="0" applyNumberFormat="1" applyFill="1" applyAlignment="1">
      <alignment horizontal="center"/>
    </xf>
    <xf numFmtId="2" fontId="0" fillId="128" borderId="0" xfId="0" applyNumberFormat="1" applyFill="1" applyAlignment="1">
      <alignment horizontal="center"/>
    </xf>
    <xf numFmtId="2" fontId="0" fillId="129" borderId="0" xfId="0" applyNumberFormat="1" applyFill="1" applyAlignment="1">
      <alignment horizontal="center"/>
    </xf>
    <xf numFmtId="2" fontId="0" fillId="130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131" borderId="0" xfId="0" applyNumberFormat="1" applyFill="1" applyAlignment="1">
      <alignment horizontal="center"/>
    </xf>
    <xf numFmtId="2" fontId="0" fillId="13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133" borderId="0" xfId="0" applyNumberFormat="1" applyFill="1" applyAlignment="1">
      <alignment horizontal="center"/>
    </xf>
    <xf numFmtId="2" fontId="0" fillId="134" borderId="0" xfId="0" applyNumberFormat="1" applyFill="1" applyAlignment="1">
      <alignment horizontal="center"/>
    </xf>
    <xf numFmtId="2" fontId="0" fillId="135" borderId="0" xfId="0" applyNumberFormat="1" applyFill="1" applyAlignment="1">
      <alignment horizontal="center"/>
    </xf>
    <xf numFmtId="2" fontId="0" fillId="136" borderId="0" xfId="0" applyNumberFormat="1" applyFill="1" applyAlignment="1">
      <alignment horizontal="center"/>
    </xf>
    <xf numFmtId="2" fontId="0" fillId="137" borderId="0" xfId="0" applyNumberFormat="1" applyFill="1" applyAlignment="1">
      <alignment horizontal="center"/>
    </xf>
    <xf numFmtId="2" fontId="0" fillId="138" borderId="0" xfId="0" applyNumberFormat="1" applyFill="1" applyAlignment="1">
      <alignment horizontal="center"/>
    </xf>
    <xf numFmtId="2" fontId="0" fillId="139" borderId="0" xfId="0" applyNumberFormat="1" applyFill="1" applyAlignment="1">
      <alignment horizontal="center"/>
    </xf>
    <xf numFmtId="2" fontId="0" fillId="140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2" fontId="0" fillId="141" borderId="0" xfId="0" applyNumberFormat="1" applyFill="1" applyAlignment="1">
      <alignment horizontal="center"/>
    </xf>
    <xf numFmtId="2" fontId="0" fillId="142" borderId="0" xfId="0" applyNumberFormat="1" applyFill="1" applyAlignment="1">
      <alignment horizontal="center"/>
    </xf>
    <xf numFmtId="2" fontId="0" fillId="143" borderId="0" xfId="0" applyNumberFormat="1" applyFill="1" applyAlignment="1">
      <alignment horizontal="center"/>
    </xf>
    <xf numFmtId="2" fontId="0" fillId="40" borderId="0" xfId="0" applyNumberFormat="1" applyFill="1" applyAlignment="1">
      <alignment horizontal="center"/>
    </xf>
    <xf numFmtId="2" fontId="0" fillId="21" borderId="0" xfId="0" applyNumberFormat="1" applyFill="1" applyAlignment="1">
      <alignment horizontal="center"/>
    </xf>
    <xf numFmtId="2" fontId="0" fillId="144" borderId="0" xfId="0" applyNumberFormat="1" applyFill="1" applyAlignment="1">
      <alignment horizontal="center"/>
    </xf>
    <xf numFmtId="2" fontId="0" fillId="145" borderId="0" xfId="0" applyNumberFormat="1" applyFill="1" applyAlignment="1">
      <alignment horizontal="center"/>
    </xf>
    <xf numFmtId="2" fontId="0" fillId="146" borderId="0" xfId="0" applyNumberFormat="1" applyFill="1" applyAlignment="1">
      <alignment horizontal="center"/>
    </xf>
    <xf numFmtId="2" fontId="0" fillId="147" borderId="0" xfId="0" applyNumberFormat="1" applyFill="1" applyAlignment="1">
      <alignment horizontal="center"/>
    </xf>
    <xf numFmtId="2" fontId="0" fillId="148" borderId="0" xfId="0" applyNumberFormat="1" applyFill="1" applyAlignment="1">
      <alignment horizontal="center"/>
    </xf>
    <xf numFmtId="2" fontId="0" fillId="46" borderId="0" xfId="0" applyNumberFormat="1" applyFill="1" applyAlignment="1">
      <alignment horizontal="center"/>
    </xf>
    <xf numFmtId="2" fontId="0" fillId="149" borderId="0" xfId="0" applyNumberFormat="1" applyFill="1" applyAlignment="1">
      <alignment horizontal="center"/>
    </xf>
    <xf numFmtId="2" fontId="0" fillId="150" borderId="0" xfId="0" applyNumberFormat="1" applyFill="1" applyAlignment="1">
      <alignment horizontal="center"/>
    </xf>
    <xf numFmtId="2" fontId="0" fillId="151" borderId="0" xfId="0" applyNumberFormat="1" applyFill="1" applyAlignment="1">
      <alignment horizontal="center"/>
    </xf>
    <xf numFmtId="2" fontId="0" fillId="152" borderId="0" xfId="0" applyNumberFormat="1" applyFill="1" applyAlignment="1">
      <alignment horizontal="center"/>
    </xf>
    <xf numFmtId="2" fontId="0" fillId="153" borderId="0" xfId="0" applyNumberFormat="1" applyFill="1" applyAlignment="1">
      <alignment horizontal="center"/>
    </xf>
    <xf numFmtId="2" fontId="0" fillId="154" borderId="0" xfId="0" applyNumberFormat="1" applyFill="1" applyAlignment="1">
      <alignment horizontal="center"/>
    </xf>
    <xf numFmtId="2" fontId="0" fillId="155" borderId="0" xfId="0" applyNumberFormat="1" applyFill="1" applyAlignment="1">
      <alignment horizontal="center"/>
    </xf>
    <xf numFmtId="2" fontId="0" fillId="156" borderId="0" xfId="0" applyNumberFormat="1" applyFill="1" applyAlignment="1">
      <alignment horizontal="center"/>
    </xf>
    <xf numFmtId="2" fontId="0" fillId="157" borderId="0" xfId="0" applyNumberFormat="1" applyFill="1" applyAlignment="1">
      <alignment horizontal="center"/>
    </xf>
    <xf numFmtId="2" fontId="0" fillId="42" borderId="0" xfId="0" applyNumberFormat="1" applyFill="1" applyAlignment="1">
      <alignment horizontal="center"/>
    </xf>
    <xf numFmtId="2" fontId="0" fillId="158" borderId="0" xfId="0" applyNumberFormat="1" applyFill="1" applyAlignment="1">
      <alignment horizontal="center"/>
    </xf>
    <xf numFmtId="2" fontId="0" fillId="159" borderId="0" xfId="0" applyNumberFormat="1" applyFill="1" applyAlignment="1">
      <alignment horizontal="center"/>
    </xf>
    <xf numFmtId="2" fontId="0" fillId="160" borderId="0" xfId="0" applyNumberFormat="1" applyFill="1" applyAlignment="1">
      <alignment horizontal="center"/>
    </xf>
    <xf numFmtId="2" fontId="0" fillId="161" borderId="0" xfId="0" applyNumberFormat="1" applyFill="1" applyAlignment="1">
      <alignment horizontal="center"/>
    </xf>
    <xf numFmtId="2" fontId="0" fillId="162" borderId="0" xfId="0" applyNumberFormat="1" applyFill="1" applyAlignment="1">
      <alignment horizontal="center"/>
    </xf>
    <xf numFmtId="2" fontId="0" fillId="163" borderId="0" xfId="0" applyNumberFormat="1" applyFill="1" applyAlignment="1">
      <alignment horizontal="center"/>
    </xf>
    <xf numFmtId="2" fontId="0" fillId="164" borderId="0" xfId="0" applyNumberFormat="1" applyFill="1" applyAlignment="1">
      <alignment horizontal="center"/>
    </xf>
    <xf numFmtId="2" fontId="0" fillId="165" borderId="0" xfId="0" applyNumberFormat="1" applyFill="1" applyAlignment="1">
      <alignment horizontal="center"/>
    </xf>
    <xf numFmtId="2" fontId="0" fillId="166" borderId="0" xfId="0" applyNumberFormat="1" applyFill="1" applyAlignment="1">
      <alignment horizontal="center"/>
    </xf>
    <xf numFmtId="2" fontId="0" fillId="167" borderId="0" xfId="0" applyNumberFormat="1" applyFill="1" applyAlignment="1">
      <alignment horizontal="center"/>
    </xf>
    <xf numFmtId="2" fontId="0" fillId="168" borderId="0" xfId="0" applyNumberFormat="1" applyFill="1" applyAlignment="1">
      <alignment horizontal="center"/>
    </xf>
    <xf numFmtId="2" fontId="0" fillId="169" borderId="0" xfId="0" applyNumberFormat="1" applyFill="1" applyAlignment="1">
      <alignment horizontal="center"/>
    </xf>
    <xf numFmtId="2" fontId="0" fillId="37" borderId="0" xfId="0" applyNumberFormat="1" applyFill="1" applyAlignment="1">
      <alignment horizontal="center"/>
    </xf>
    <xf numFmtId="2" fontId="0" fillId="170" borderId="0" xfId="0" applyNumberFormat="1" applyFill="1" applyAlignment="1">
      <alignment horizontal="center"/>
    </xf>
    <xf numFmtId="2" fontId="0" fillId="171" borderId="0" xfId="0" applyNumberFormat="1" applyFill="1" applyAlignment="1">
      <alignment horizontal="center"/>
    </xf>
    <xf numFmtId="2" fontId="0" fillId="172" borderId="0" xfId="0" applyNumberFormat="1" applyFill="1" applyAlignment="1">
      <alignment horizontal="center"/>
    </xf>
    <xf numFmtId="2" fontId="0" fillId="173" borderId="0" xfId="0" applyNumberFormat="1" applyFill="1" applyAlignment="1">
      <alignment horizontal="center"/>
    </xf>
    <xf numFmtId="2" fontId="0" fillId="174" borderId="0" xfId="0" applyNumberFormat="1" applyFill="1" applyAlignment="1">
      <alignment horizontal="center"/>
    </xf>
    <xf numFmtId="2" fontId="0" fillId="175" borderId="0" xfId="0" applyNumberFormat="1" applyFill="1" applyAlignment="1">
      <alignment horizontal="center"/>
    </xf>
    <xf numFmtId="2" fontId="0" fillId="176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177" borderId="0" xfId="0" applyNumberFormat="1" applyFill="1" applyAlignment="1">
      <alignment horizontal="center"/>
    </xf>
    <xf numFmtId="2" fontId="0" fillId="178" borderId="0" xfId="0" applyNumberFormat="1" applyFill="1" applyAlignment="1">
      <alignment horizontal="center"/>
    </xf>
    <xf numFmtId="2" fontId="0" fillId="179" borderId="0" xfId="0" applyNumberFormat="1" applyFill="1" applyAlignment="1">
      <alignment horizontal="center"/>
    </xf>
    <xf numFmtId="2" fontId="0" fillId="180" borderId="0" xfId="0" applyNumberFormat="1" applyFill="1" applyAlignment="1">
      <alignment horizontal="center"/>
    </xf>
    <xf numFmtId="2" fontId="0" fillId="181" borderId="0" xfId="0" applyNumberFormat="1" applyFill="1" applyAlignment="1">
      <alignment horizontal="center"/>
    </xf>
    <xf numFmtId="2" fontId="0" fillId="182" borderId="0" xfId="0" applyNumberFormat="1" applyFill="1" applyAlignment="1">
      <alignment horizontal="center"/>
    </xf>
    <xf numFmtId="2" fontId="0" fillId="183" borderId="0" xfId="0" applyNumberFormat="1" applyFill="1" applyAlignment="1">
      <alignment horizontal="center"/>
    </xf>
    <xf numFmtId="2" fontId="0" fillId="11" borderId="0" xfId="0" applyNumberFormat="1" applyFill="1" applyAlignment="1">
      <alignment horizontal="center"/>
    </xf>
    <xf numFmtId="2" fontId="0" fillId="184" borderId="0" xfId="0" applyNumberFormat="1" applyFill="1" applyAlignment="1">
      <alignment horizontal="center"/>
    </xf>
    <xf numFmtId="2" fontId="0" fillId="185" borderId="0" xfId="0" applyNumberFormat="1" applyFill="1" applyAlignment="1">
      <alignment horizontal="center"/>
    </xf>
    <xf numFmtId="2" fontId="0" fillId="186" borderId="0" xfId="0" applyNumberFormat="1" applyFill="1" applyAlignment="1">
      <alignment horizontal="center"/>
    </xf>
    <xf numFmtId="2" fontId="0" fillId="187" borderId="0" xfId="0" applyNumberFormat="1" applyFill="1" applyAlignment="1">
      <alignment horizontal="center"/>
    </xf>
    <xf numFmtId="2" fontId="0" fillId="188" borderId="0" xfId="0" applyNumberFormat="1" applyFill="1" applyAlignment="1">
      <alignment horizontal="center"/>
    </xf>
    <xf numFmtId="2" fontId="0" fillId="189" borderId="0" xfId="0" applyNumberFormat="1" applyFill="1" applyAlignment="1">
      <alignment horizontal="center"/>
    </xf>
    <xf numFmtId="2" fontId="0" fillId="190" borderId="0" xfId="0" applyNumberFormat="1" applyFill="1" applyAlignment="1">
      <alignment horizontal="center"/>
    </xf>
    <xf numFmtId="2" fontId="0" fillId="191" borderId="0" xfId="0" applyNumberFormat="1" applyFill="1" applyAlignment="1">
      <alignment horizontal="center"/>
    </xf>
    <xf numFmtId="2" fontId="0" fillId="192" borderId="0" xfId="0" applyNumberFormat="1" applyFill="1" applyAlignment="1">
      <alignment horizontal="center"/>
    </xf>
    <xf numFmtId="2" fontId="0" fillId="193" borderId="0" xfId="0" applyNumberFormat="1" applyFill="1" applyAlignment="1">
      <alignment horizontal="center"/>
    </xf>
    <xf numFmtId="2" fontId="0" fillId="194" borderId="0" xfId="0" applyNumberFormat="1" applyFill="1" applyAlignment="1">
      <alignment horizontal="center"/>
    </xf>
    <xf numFmtId="2" fontId="0" fillId="47" borderId="0" xfId="0" applyNumberFormat="1" applyFill="1" applyAlignment="1">
      <alignment horizontal="center"/>
    </xf>
    <xf numFmtId="2" fontId="0" fillId="195" borderId="0" xfId="0" applyNumberFormat="1" applyFill="1" applyAlignment="1">
      <alignment horizontal="center"/>
    </xf>
    <xf numFmtId="2" fontId="0" fillId="196" borderId="0" xfId="0" applyNumberFormat="1" applyFill="1" applyAlignment="1">
      <alignment horizontal="center"/>
    </xf>
    <xf numFmtId="2" fontId="0" fillId="197" borderId="0" xfId="0" applyNumberFormat="1" applyFill="1" applyAlignment="1">
      <alignment horizontal="center"/>
    </xf>
    <xf numFmtId="2" fontId="0" fillId="198" borderId="0" xfId="0" applyNumberFormat="1" applyFill="1" applyAlignment="1">
      <alignment horizontal="center"/>
    </xf>
    <xf numFmtId="2" fontId="0" fillId="199" borderId="0" xfId="0" applyNumberFormat="1" applyFill="1" applyAlignment="1">
      <alignment horizontal="center"/>
    </xf>
    <xf numFmtId="2" fontId="0" fillId="200" borderId="0" xfId="0" applyNumberFormat="1" applyFill="1" applyAlignment="1">
      <alignment horizontal="center"/>
    </xf>
    <xf numFmtId="2" fontId="0" fillId="201" borderId="0" xfId="0" applyNumberFormat="1" applyFill="1" applyAlignment="1">
      <alignment horizontal="center"/>
    </xf>
    <xf numFmtId="2" fontId="0" fillId="202" borderId="0" xfId="0" applyNumberFormat="1" applyFill="1" applyAlignment="1">
      <alignment horizontal="center"/>
    </xf>
    <xf numFmtId="2" fontId="0" fillId="35" borderId="0" xfId="0" applyNumberFormat="1" applyFill="1" applyAlignment="1">
      <alignment horizontal="center"/>
    </xf>
    <xf numFmtId="2" fontId="0" fillId="203" borderId="0" xfId="0" applyNumberFormat="1" applyFill="1" applyAlignment="1">
      <alignment horizontal="center"/>
    </xf>
    <xf numFmtId="2" fontId="0" fillId="204" borderId="0" xfId="0" applyNumberFormat="1" applyFill="1" applyAlignment="1">
      <alignment horizontal="center"/>
    </xf>
    <xf numFmtId="2" fontId="0" fillId="205" borderId="0" xfId="0" applyNumberFormat="1" applyFill="1" applyAlignment="1">
      <alignment horizontal="center"/>
    </xf>
    <xf numFmtId="2" fontId="0" fillId="206" borderId="0" xfId="0" applyNumberFormat="1" applyFill="1" applyAlignment="1">
      <alignment horizontal="center"/>
    </xf>
    <xf numFmtId="2" fontId="0" fillId="207" borderId="0" xfId="0" applyNumberFormat="1" applyFill="1" applyAlignment="1">
      <alignment horizontal="center"/>
    </xf>
    <xf numFmtId="2" fontId="0" fillId="208" borderId="0" xfId="0" applyNumberFormat="1" applyFill="1" applyAlignment="1">
      <alignment horizontal="center"/>
    </xf>
    <xf numFmtId="2" fontId="0" fillId="45" borderId="0" xfId="0" applyNumberFormat="1" applyFill="1" applyAlignment="1">
      <alignment horizontal="center"/>
    </xf>
    <xf numFmtId="2" fontId="0" fillId="31" borderId="0" xfId="0" applyNumberFormat="1" applyFill="1" applyAlignment="1">
      <alignment horizontal="center"/>
    </xf>
    <xf numFmtId="2" fontId="0" fillId="209" borderId="0" xfId="0" applyNumberFormat="1" applyFill="1" applyAlignment="1">
      <alignment horizontal="center"/>
    </xf>
    <xf numFmtId="2" fontId="0" fillId="210" borderId="0" xfId="0" applyNumberFormat="1" applyFill="1" applyAlignment="1">
      <alignment horizontal="center"/>
    </xf>
    <xf numFmtId="2" fontId="0" fillId="211" borderId="0" xfId="0" applyNumberFormat="1" applyFill="1" applyAlignment="1">
      <alignment horizontal="center"/>
    </xf>
    <xf numFmtId="2" fontId="0" fillId="212" borderId="0" xfId="0" applyNumberFormat="1" applyFill="1" applyAlignment="1">
      <alignment horizontal="center"/>
    </xf>
    <xf numFmtId="2" fontId="0" fillId="213" borderId="0" xfId="0" applyNumberFormat="1" applyFill="1" applyAlignment="1">
      <alignment horizontal="center"/>
    </xf>
    <xf numFmtId="2" fontId="0" fillId="214" borderId="0" xfId="0" applyNumberFormat="1" applyFill="1" applyAlignment="1">
      <alignment horizontal="center"/>
    </xf>
    <xf numFmtId="2" fontId="0" fillId="12" borderId="0" xfId="0" applyNumberFormat="1" applyFill="1" applyAlignment="1">
      <alignment horizontal="center"/>
    </xf>
    <xf numFmtId="2" fontId="0" fillId="215" borderId="0" xfId="0" applyNumberFormat="1" applyFill="1" applyAlignment="1">
      <alignment horizontal="center"/>
    </xf>
    <xf numFmtId="2" fontId="0" fillId="216" borderId="0" xfId="0" applyNumberFormat="1" applyFill="1" applyAlignment="1">
      <alignment horizontal="center"/>
    </xf>
    <xf numFmtId="2" fontId="0" fillId="217" borderId="0" xfId="0" applyNumberFormat="1" applyFill="1" applyAlignment="1">
      <alignment horizontal="center"/>
    </xf>
    <xf numFmtId="2" fontId="0" fillId="51" borderId="0" xfId="0" applyNumberFormat="1" applyFill="1" applyAlignment="1">
      <alignment horizontal="center"/>
    </xf>
    <xf numFmtId="2" fontId="0" fillId="218" borderId="0" xfId="0" applyNumberFormat="1" applyFill="1" applyAlignment="1">
      <alignment horizontal="center"/>
    </xf>
    <xf numFmtId="2" fontId="0" fillId="43" borderId="0" xfId="0" applyNumberFormat="1" applyFill="1" applyAlignment="1">
      <alignment horizontal="center"/>
    </xf>
    <xf numFmtId="2" fontId="0" fillId="219" borderId="0" xfId="0" applyNumberFormat="1" applyFill="1" applyAlignment="1">
      <alignment horizontal="center"/>
    </xf>
    <xf numFmtId="2" fontId="0" fillId="220" borderId="0" xfId="0" applyNumberFormat="1" applyFill="1" applyAlignment="1">
      <alignment horizontal="center"/>
    </xf>
    <xf numFmtId="2" fontId="0" fillId="221" borderId="0" xfId="0" applyNumberFormat="1" applyFill="1" applyAlignment="1">
      <alignment horizontal="center"/>
    </xf>
    <xf numFmtId="2" fontId="0" fillId="222" borderId="0" xfId="0" applyNumberFormat="1" applyFill="1" applyAlignment="1">
      <alignment horizontal="center"/>
    </xf>
    <xf numFmtId="2" fontId="0" fillId="223" borderId="0" xfId="0" applyNumberFormat="1" applyFill="1" applyAlignment="1">
      <alignment horizontal="center"/>
    </xf>
    <xf numFmtId="2" fontId="0" fillId="29" borderId="0" xfId="0" applyNumberFormat="1" applyFill="1" applyAlignment="1">
      <alignment horizontal="center"/>
    </xf>
    <xf numFmtId="2" fontId="0" fillId="224" borderId="0" xfId="0" applyNumberFormat="1" applyFill="1" applyAlignment="1">
      <alignment horizontal="center"/>
    </xf>
    <xf numFmtId="2" fontId="0" fillId="225" borderId="0" xfId="0" applyNumberFormat="1" applyFill="1" applyAlignment="1">
      <alignment horizontal="center"/>
    </xf>
    <xf numFmtId="2" fontId="0" fillId="52" borderId="0" xfId="0" applyNumberFormat="1" applyFill="1" applyAlignment="1">
      <alignment horizontal="center"/>
    </xf>
    <xf numFmtId="2" fontId="0" fillId="18" borderId="0" xfId="0" applyNumberFormat="1" applyFill="1" applyAlignment="1">
      <alignment horizontal="center"/>
    </xf>
    <xf numFmtId="2" fontId="0" fillId="226" borderId="0" xfId="0" applyNumberFormat="1" applyFill="1" applyAlignment="1">
      <alignment horizontal="center"/>
    </xf>
    <xf numFmtId="2" fontId="0" fillId="227" borderId="0" xfId="0" applyNumberFormat="1" applyFill="1" applyAlignment="1">
      <alignment horizontal="center"/>
    </xf>
    <xf numFmtId="2" fontId="0" fillId="28" borderId="0" xfId="0" applyNumberFormat="1" applyFill="1" applyAlignment="1">
      <alignment horizontal="center"/>
    </xf>
    <xf numFmtId="2" fontId="0" fillId="228" borderId="0" xfId="0" applyNumberFormat="1" applyFill="1" applyAlignment="1">
      <alignment horizontal="center"/>
    </xf>
    <xf numFmtId="2" fontId="0" fillId="229" borderId="0" xfId="0" applyNumberFormat="1" applyFill="1" applyAlignment="1">
      <alignment horizontal="center"/>
    </xf>
    <xf numFmtId="2" fontId="0" fillId="230" borderId="0" xfId="0" applyNumberFormat="1" applyFill="1" applyAlignment="1">
      <alignment horizontal="center"/>
    </xf>
    <xf numFmtId="2" fontId="0" fillId="231" borderId="0" xfId="0" applyNumberFormat="1" applyFill="1" applyAlignment="1">
      <alignment horizontal="center"/>
    </xf>
    <xf numFmtId="2" fontId="0" fillId="232" borderId="0" xfId="0" applyNumberFormat="1" applyFill="1" applyAlignment="1">
      <alignment horizontal="center"/>
    </xf>
    <xf numFmtId="2" fontId="0" fillId="13" borderId="0" xfId="0" applyNumberFormat="1" applyFill="1" applyAlignment="1">
      <alignment horizontal="center"/>
    </xf>
    <xf numFmtId="2" fontId="0" fillId="233" borderId="0" xfId="0" applyNumberFormat="1" applyFill="1" applyAlignment="1">
      <alignment horizontal="center"/>
    </xf>
    <xf numFmtId="2" fontId="0" fillId="234" borderId="0" xfId="0" applyNumberFormat="1" applyFill="1" applyAlignment="1">
      <alignment horizontal="center"/>
    </xf>
    <xf numFmtId="2" fontId="0" fillId="235" borderId="0" xfId="0" applyNumberFormat="1" applyFill="1" applyAlignment="1">
      <alignment horizontal="center"/>
    </xf>
    <xf numFmtId="2" fontId="0" fillId="236" borderId="0" xfId="0" applyNumberFormat="1" applyFill="1" applyAlignment="1">
      <alignment horizontal="center"/>
    </xf>
    <xf numFmtId="2" fontId="0" fillId="237" borderId="0" xfId="0" applyNumberFormat="1" applyFill="1" applyAlignment="1">
      <alignment horizontal="center"/>
    </xf>
    <xf numFmtId="2" fontId="0" fillId="238" borderId="0" xfId="0" applyNumberFormat="1" applyFill="1" applyAlignment="1">
      <alignment horizontal="center"/>
    </xf>
    <xf numFmtId="2" fontId="0" fillId="239" borderId="0" xfId="0" applyNumberFormat="1" applyFill="1" applyAlignment="1">
      <alignment horizontal="center"/>
    </xf>
    <xf numFmtId="2" fontId="0" fillId="15" borderId="0" xfId="0" applyNumberFormat="1" applyFill="1" applyAlignment="1">
      <alignment horizontal="center"/>
    </xf>
    <xf numFmtId="2" fontId="0" fillId="240" borderId="0" xfId="0" applyNumberFormat="1" applyFill="1" applyAlignment="1">
      <alignment horizontal="center"/>
    </xf>
    <xf numFmtId="2" fontId="0" fillId="241" borderId="0" xfId="0" applyNumberFormat="1" applyFill="1" applyAlignment="1">
      <alignment horizontal="center"/>
    </xf>
    <xf numFmtId="2" fontId="0" fillId="242" borderId="0" xfId="0" applyNumberFormat="1" applyFill="1" applyAlignment="1">
      <alignment horizontal="center"/>
    </xf>
    <xf numFmtId="2" fontId="0" fillId="243" borderId="0" xfId="0" applyNumberFormat="1" applyFill="1" applyAlignment="1">
      <alignment horizontal="center"/>
    </xf>
    <xf numFmtId="2" fontId="0" fillId="244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245" borderId="0" xfId="0" applyNumberFormat="1" applyFill="1" applyAlignment="1">
      <alignment horizontal="center"/>
    </xf>
    <xf numFmtId="2" fontId="0" fillId="246" borderId="0" xfId="0" applyNumberFormat="1" applyFill="1" applyAlignment="1">
      <alignment horizontal="center"/>
    </xf>
    <xf numFmtId="2" fontId="0" fillId="247" borderId="0" xfId="0" applyNumberFormat="1" applyFill="1" applyAlignment="1">
      <alignment horizontal="center"/>
    </xf>
    <xf numFmtId="2" fontId="0" fillId="248" borderId="0" xfId="0" applyNumberFormat="1" applyFill="1" applyAlignment="1">
      <alignment horizontal="center"/>
    </xf>
    <xf numFmtId="2" fontId="0" fillId="249" borderId="0" xfId="0" applyNumberFormat="1" applyFill="1" applyAlignment="1">
      <alignment horizontal="center"/>
    </xf>
    <xf numFmtId="2" fontId="0" fillId="250" borderId="0" xfId="0" applyNumberFormat="1" applyFill="1" applyAlignment="1">
      <alignment horizontal="center"/>
    </xf>
    <xf numFmtId="2" fontId="0" fillId="20" borderId="0" xfId="0" applyNumberFormat="1" applyFill="1" applyAlignment="1">
      <alignment horizontal="center"/>
    </xf>
    <xf numFmtId="2" fontId="0" fillId="251" borderId="0" xfId="0" applyNumberFormat="1" applyFill="1" applyAlignment="1">
      <alignment horizontal="center"/>
    </xf>
    <xf numFmtId="2" fontId="0" fillId="252" borderId="0" xfId="0" applyNumberFormat="1" applyFill="1" applyAlignment="1">
      <alignment horizontal="center"/>
    </xf>
    <xf numFmtId="2" fontId="0" fillId="253" borderId="0" xfId="0" applyNumberFormat="1" applyFill="1" applyAlignment="1">
      <alignment horizontal="center"/>
    </xf>
    <xf numFmtId="2" fontId="0" fillId="254" borderId="0" xfId="0" applyNumberFormat="1" applyFill="1" applyAlignment="1">
      <alignment horizontal="center"/>
    </xf>
    <xf numFmtId="2" fontId="0" fillId="255" borderId="0" xfId="0" applyNumberFormat="1" applyFill="1" applyAlignment="1">
      <alignment horizontal="center"/>
    </xf>
    <xf numFmtId="2" fontId="0" fillId="49" borderId="0" xfId="0" applyNumberFormat="1" applyFill="1" applyAlignment="1">
      <alignment horizontal="center"/>
    </xf>
    <xf numFmtId="2" fontId="0" fillId="256" borderId="0" xfId="0" applyNumberFormat="1" applyFill="1" applyAlignment="1">
      <alignment horizontal="center"/>
    </xf>
    <xf numFmtId="2" fontId="0" fillId="257" borderId="0" xfId="0" applyNumberFormat="1" applyFill="1" applyAlignment="1">
      <alignment horizontal="center"/>
    </xf>
    <xf numFmtId="2" fontId="0" fillId="258" borderId="0" xfId="0" applyNumberFormat="1" applyFill="1" applyAlignment="1">
      <alignment horizontal="center"/>
    </xf>
    <xf numFmtId="2" fontId="0" fillId="259" borderId="0" xfId="0" applyNumberFormat="1" applyFill="1" applyAlignment="1">
      <alignment horizontal="center"/>
    </xf>
    <xf numFmtId="2" fontId="0" fillId="260" borderId="0" xfId="0" applyNumberFormat="1" applyFill="1" applyAlignment="1">
      <alignment horizontal="center"/>
    </xf>
    <xf numFmtId="2" fontId="0" fillId="261" borderId="0" xfId="0" applyNumberFormat="1" applyFill="1" applyAlignment="1">
      <alignment horizontal="center"/>
    </xf>
    <xf numFmtId="2" fontId="0" fillId="262" borderId="0" xfId="0" applyNumberFormat="1" applyFill="1" applyAlignment="1">
      <alignment horizontal="center"/>
    </xf>
    <xf numFmtId="2" fontId="0" fillId="263" borderId="0" xfId="0" applyNumberFormat="1" applyFill="1" applyAlignment="1">
      <alignment horizontal="center"/>
    </xf>
    <xf numFmtId="2" fontId="0" fillId="264" borderId="0" xfId="0" applyNumberFormat="1" applyFill="1" applyAlignment="1">
      <alignment horizontal="center"/>
    </xf>
    <xf numFmtId="2" fontId="0" fillId="265" borderId="0" xfId="0" applyNumberFormat="1" applyFill="1" applyAlignment="1">
      <alignment horizontal="center"/>
    </xf>
    <xf numFmtId="2" fontId="0" fillId="266" borderId="0" xfId="0" applyNumberFormat="1" applyFill="1" applyAlignment="1">
      <alignment horizontal="center"/>
    </xf>
    <xf numFmtId="2" fontId="0" fillId="267" borderId="0" xfId="0" applyNumberFormat="1" applyFill="1" applyAlignment="1">
      <alignment horizontal="center"/>
    </xf>
    <xf numFmtId="2" fontId="0" fillId="268" borderId="0" xfId="0" applyNumberFormat="1" applyFill="1" applyAlignment="1">
      <alignment horizontal="center"/>
    </xf>
    <xf numFmtId="2" fontId="0" fillId="269" borderId="0" xfId="0" applyNumberFormat="1" applyFill="1" applyAlignment="1">
      <alignment horizontal="center"/>
    </xf>
    <xf numFmtId="2" fontId="0" fillId="270" borderId="0" xfId="0" applyNumberFormat="1" applyFill="1" applyAlignment="1">
      <alignment horizontal="center"/>
    </xf>
    <xf numFmtId="2" fontId="0" fillId="271" borderId="0" xfId="0" applyNumberFormat="1" applyFill="1" applyAlignment="1">
      <alignment horizontal="center"/>
    </xf>
    <xf numFmtId="2" fontId="0" fillId="272" borderId="0" xfId="0" applyNumberFormat="1" applyFill="1" applyAlignment="1">
      <alignment horizontal="center"/>
    </xf>
    <xf numFmtId="2" fontId="0" fillId="273" borderId="0" xfId="0" applyNumberFormat="1" applyFill="1" applyAlignment="1">
      <alignment horizontal="center"/>
    </xf>
    <xf numFmtId="2" fontId="0" fillId="274" borderId="0" xfId="0" applyNumberFormat="1" applyFill="1" applyAlignment="1">
      <alignment horizontal="center"/>
    </xf>
    <xf numFmtId="2" fontId="0" fillId="275" borderId="0" xfId="0" applyNumberFormat="1" applyFill="1" applyAlignment="1">
      <alignment horizontal="center"/>
    </xf>
    <xf numFmtId="2" fontId="0" fillId="276" borderId="0" xfId="0" applyNumberFormat="1" applyFill="1" applyAlignment="1">
      <alignment horizontal="center"/>
    </xf>
    <xf numFmtId="2" fontId="0" fillId="17" borderId="0" xfId="0" applyNumberFormat="1" applyFill="1" applyAlignment="1">
      <alignment horizontal="center"/>
    </xf>
    <xf numFmtId="2" fontId="0" fillId="277" borderId="0" xfId="0" applyNumberFormat="1" applyFill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278" borderId="0" xfId="0" applyNumberFormat="1" applyFill="1" applyAlignment="1">
      <alignment horizontal="center"/>
    </xf>
    <xf numFmtId="2" fontId="0" fillId="279" borderId="0" xfId="0" applyNumberFormat="1" applyFill="1" applyAlignment="1">
      <alignment horizontal="center"/>
    </xf>
    <xf numFmtId="2" fontId="0" fillId="280" borderId="0" xfId="0" applyNumberFormat="1" applyFill="1" applyAlignment="1">
      <alignment horizontal="center"/>
    </xf>
    <xf numFmtId="2" fontId="0" fillId="281" borderId="0" xfId="0" applyNumberFormat="1" applyFill="1" applyAlignment="1">
      <alignment horizontal="center"/>
    </xf>
    <xf numFmtId="2" fontId="0" fillId="22" borderId="0" xfId="0" applyNumberFormat="1" applyFill="1" applyAlignment="1">
      <alignment horizontal="center"/>
    </xf>
    <xf numFmtId="2" fontId="0" fillId="282" borderId="0" xfId="0" applyNumberFormat="1" applyFill="1" applyAlignment="1">
      <alignment horizontal="center"/>
    </xf>
    <xf numFmtId="2" fontId="0" fillId="283" borderId="0" xfId="0" applyNumberFormat="1" applyFill="1" applyAlignment="1">
      <alignment horizontal="center"/>
    </xf>
    <xf numFmtId="2" fontId="0" fillId="284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2" fontId="0" fillId="285" borderId="0" xfId="0" applyNumberFormat="1" applyFill="1" applyAlignment="1">
      <alignment horizontal="center"/>
    </xf>
    <xf numFmtId="2" fontId="0" fillId="286" borderId="0" xfId="0" applyNumberFormat="1" applyFill="1" applyAlignment="1">
      <alignment horizontal="center"/>
    </xf>
    <xf numFmtId="2" fontId="0" fillId="287" borderId="0" xfId="0" applyNumberFormat="1" applyFill="1" applyAlignment="1">
      <alignment horizontal="center"/>
    </xf>
    <xf numFmtId="2" fontId="0" fillId="288" borderId="0" xfId="0" applyNumberFormat="1" applyFill="1" applyAlignment="1">
      <alignment horizontal="center"/>
    </xf>
    <xf numFmtId="2" fontId="0" fillId="289" borderId="0" xfId="0" applyNumberFormat="1" applyFill="1" applyAlignment="1">
      <alignment horizontal="center"/>
    </xf>
    <xf numFmtId="2" fontId="0" fillId="290" borderId="0" xfId="0" applyNumberFormat="1" applyFill="1" applyAlignment="1">
      <alignment horizontal="center"/>
    </xf>
    <xf numFmtId="2" fontId="0" fillId="291" borderId="0" xfId="0" applyNumberFormat="1" applyFill="1" applyAlignment="1">
      <alignment horizontal="center"/>
    </xf>
    <xf numFmtId="2" fontId="0" fillId="292" borderId="0" xfId="0" applyNumberFormat="1" applyFill="1" applyAlignment="1">
      <alignment horizontal="center"/>
    </xf>
    <xf numFmtId="2" fontId="0" fillId="293" borderId="0" xfId="0" applyNumberFormat="1" applyFill="1" applyAlignment="1">
      <alignment horizontal="center"/>
    </xf>
    <xf numFmtId="2" fontId="0" fillId="294" borderId="0" xfId="0" applyNumberFormat="1" applyFill="1" applyAlignment="1">
      <alignment horizontal="center"/>
    </xf>
    <xf numFmtId="2" fontId="0" fillId="295" borderId="0" xfId="0" applyNumberFormat="1" applyFill="1" applyAlignment="1">
      <alignment horizontal="center"/>
    </xf>
    <xf numFmtId="2" fontId="0" fillId="296" borderId="0" xfId="0" applyNumberFormat="1" applyFill="1" applyAlignment="1">
      <alignment horizontal="center"/>
    </xf>
    <xf numFmtId="2" fontId="0" fillId="297" borderId="0" xfId="0" applyNumberFormat="1" applyFill="1" applyAlignment="1">
      <alignment horizontal="center"/>
    </xf>
    <xf numFmtId="2" fontId="0" fillId="298" borderId="0" xfId="0" applyNumberFormat="1" applyFill="1" applyAlignment="1">
      <alignment horizontal="center"/>
    </xf>
    <xf numFmtId="2" fontId="0" fillId="299" borderId="0" xfId="0" applyNumberFormat="1" applyFill="1" applyAlignment="1">
      <alignment horizontal="center"/>
    </xf>
    <xf numFmtId="2" fontId="0" fillId="300" borderId="0" xfId="0" applyNumberFormat="1" applyFill="1" applyAlignment="1">
      <alignment horizontal="center"/>
    </xf>
    <xf numFmtId="2" fontId="0" fillId="301" borderId="0" xfId="0" applyNumberFormat="1" applyFill="1" applyAlignment="1">
      <alignment horizontal="center"/>
    </xf>
    <xf numFmtId="2" fontId="0" fillId="302" borderId="0" xfId="0" applyNumberFormat="1" applyFill="1" applyAlignment="1">
      <alignment horizontal="center"/>
    </xf>
    <xf numFmtId="2" fontId="0" fillId="303" borderId="0" xfId="0" applyNumberFormat="1" applyFill="1" applyAlignment="1">
      <alignment horizontal="center"/>
    </xf>
    <xf numFmtId="2" fontId="0" fillId="304" borderId="0" xfId="0" applyNumberFormat="1" applyFill="1" applyAlignment="1">
      <alignment horizontal="center"/>
    </xf>
    <xf numFmtId="2" fontId="0" fillId="305" borderId="0" xfId="0" applyNumberFormat="1" applyFill="1" applyAlignment="1">
      <alignment horizontal="center"/>
    </xf>
    <xf numFmtId="2" fontId="0" fillId="306" borderId="0" xfId="0" applyNumberFormat="1" applyFill="1" applyAlignment="1">
      <alignment horizontal="center"/>
    </xf>
    <xf numFmtId="2" fontId="0" fillId="307" borderId="0" xfId="0" applyNumberFormat="1" applyFill="1" applyAlignment="1">
      <alignment horizontal="center"/>
    </xf>
    <xf numFmtId="2" fontId="0" fillId="308" borderId="0" xfId="0" applyNumberFormat="1" applyFill="1" applyAlignment="1">
      <alignment horizontal="center"/>
    </xf>
    <xf numFmtId="2" fontId="0" fillId="24" borderId="0" xfId="0" applyNumberFormat="1" applyFill="1" applyAlignment="1">
      <alignment horizontal="center"/>
    </xf>
    <xf numFmtId="2" fontId="0" fillId="309" borderId="0" xfId="0" applyNumberFormat="1" applyFill="1" applyAlignment="1">
      <alignment horizontal="center"/>
    </xf>
    <xf numFmtId="2" fontId="0" fillId="310" borderId="0" xfId="0" applyNumberFormat="1" applyFill="1" applyAlignment="1">
      <alignment horizontal="center"/>
    </xf>
    <xf numFmtId="2" fontId="0" fillId="311" borderId="0" xfId="0" applyNumberFormat="1" applyFill="1" applyAlignment="1">
      <alignment horizontal="center"/>
    </xf>
    <xf numFmtId="2" fontId="0" fillId="312" borderId="0" xfId="0" applyNumberFormat="1" applyFill="1" applyAlignment="1">
      <alignment horizontal="center"/>
    </xf>
    <xf numFmtId="2" fontId="0" fillId="313" borderId="0" xfId="0" applyNumberFormat="1" applyFill="1" applyAlignment="1">
      <alignment horizontal="center"/>
    </xf>
    <xf numFmtId="2" fontId="0" fillId="314" borderId="0" xfId="0" applyNumberFormat="1" applyFill="1" applyAlignment="1">
      <alignment horizontal="center"/>
    </xf>
    <xf numFmtId="2" fontId="0" fillId="315" borderId="0" xfId="0" applyNumberFormat="1" applyFill="1" applyAlignment="1">
      <alignment horizontal="center"/>
    </xf>
    <xf numFmtId="2" fontId="0" fillId="316" borderId="0" xfId="0" applyNumberFormat="1" applyFill="1" applyAlignment="1">
      <alignment horizontal="center"/>
    </xf>
    <xf numFmtId="2" fontId="0" fillId="317" borderId="0" xfId="0" applyNumberFormat="1" applyFill="1" applyAlignment="1">
      <alignment horizontal="center"/>
    </xf>
    <xf numFmtId="2" fontId="0" fillId="318" borderId="0" xfId="0" applyNumberFormat="1" applyFill="1" applyAlignment="1">
      <alignment horizontal="center"/>
    </xf>
    <xf numFmtId="2" fontId="0" fillId="319" borderId="0" xfId="0" applyNumberFormat="1" applyFill="1" applyAlignment="1">
      <alignment horizontal="center"/>
    </xf>
    <xf numFmtId="2" fontId="0" fillId="26" borderId="0" xfId="0" applyNumberFormat="1" applyFill="1" applyAlignment="1">
      <alignment horizontal="center"/>
    </xf>
    <xf numFmtId="2" fontId="0" fillId="320" borderId="0" xfId="0" applyNumberFormat="1" applyFill="1" applyAlignment="1">
      <alignment horizontal="center"/>
    </xf>
    <xf numFmtId="2" fontId="0" fillId="321" borderId="0" xfId="0" applyNumberFormat="1" applyFill="1" applyAlignment="1">
      <alignment horizontal="center"/>
    </xf>
    <xf numFmtId="2" fontId="0" fillId="322" borderId="0" xfId="0" applyNumberFormat="1" applyFill="1" applyAlignment="1">
      <alignment horizontal="center"/>
    </xf>
    <xf numFmtId="2" fontId="0" fillId="323" borderId="0" xfId="0" applyNumberFormat="1" applyFill="1" applyAlignment="1">
      <alignment horizontal="center"/>
    </xf>
    <xf numFmtId="2" fontId="0" fillId="324" borderId="0" xfId="0" applyNumberFormat="1" applyFill="1" applyAlignment="1">
      <alignment horizontal="center"/>
    </xf>
    <xf numFmtId="2" fontId="0" fillId="325" borderId="0" xfId="0" applyNumberFormat="1" applyFill="1" applyAlignment="1">
      <alignment horizontal="center"/>
    </xf>
    <xf numFmtId="2" fontId="0" fillId="326" borderId="0" xfId="0" applyNumberFormat="1" applyFill="1" applyAlignment="1">
      <alignment horizontal="center"/>
    </xf>
    <xf numFmtId="2" fontId="0" fillId="327" borderId="0" xfId="0" applyNumberFormat="1" applyFill="1" applyAlignment="1">
      <alignment horizontal="center"/>
    </xf>
    <xf numFmtId="2" fontId="0" fillId="328" borderId="0" xfId="0" applyNumberFormat="1" applyFill="1" applyAlignment="1">
      <alignment horizontal="center"/>
    </xf>
    <xf numFmtId="2" fontId="0" fillId="329" borderId="0" xfId="0" applyNumberFormat="1" applyFill="1" applyAlignment="1">
      <alignment horizontal="center"/>
    </xf>
    <xf numFmtId="2" fontId="0" fillId="330" borderId="0" xfId="0" applyNumberFormat="1" applyFill="1" applyAlignment="1">
      <alignment horizontal="center"/>
    </xf>
    <xf numFmtId="2" fontId="0" fillId="331" borderId="0" xfId="0" applyNumberFormat="1" applyFill="1" applyAlignment="1">
      <alignment horizontal="center"/>
    </xf>
    <xf numFmtId="2" fontId="0" fillId="332" borderId="0" xfId="0" applyNumberFormat="1" applyFill="1" applyAlignment="1">
      <alignment horizontal="center"/>
    </xf>
    <xf numFmtId="2" fontId="0" fillId="333" borderId="0" xfId="0" applyNumberFormat="1" applyFill="1" applyAlignment="1">
      <alignment horizontal="center"/>
    </xf>
    <xf numFmtId="2" fontId="0" fillId="334" borderId="0" xfId="0" applyNumberFormat="1" applyFill="1" applyAlignment="1">
      <alignment horizontal="center"/>
    </xf>
    <xf numFmtId="2" fontId="0" fillId="335" borderId="0" xfId="0" applyNumberFormat="1" applyFill="1" applyAlignment="1">
      <alignment horizontal="center"/>
    </xf>
    <xf numFmtId="2" fontId="0" fillId="336" borderId="0" xfId="0" applyNumberFormat="1" applyFill="1" applyAlignment="1">
      <alignment horizontal="center"/>
    </xf>
    <xf numFmtId="2" fontId="0" fillId="337" borderId="0" xfId="0" applyNumberFormat="1" applyFill="1" applyAlignment="1">
      <alignment horizontal="center"/>
    </xf>
    <xf numFmtId="2" fontId="0" fillId="338" borderId="0" xfId="0" applyNumberFormat="1" applyFill="1" applyAlignment="1">
      <alignment horizontal="center"/>
    </xf>
    <xf numFmtId="2" fontId="0" fillId="339" borderId="0" xfId="0" applyNumberFormat="1" applyFill="1" applyAlignment="1">
      <alignment horizontal="center"/>
    </xf>
    <xf numFmtId="2" fontId="0" fillId="340" borderId="0" xfId="0" applyNumberFormat="1" applyFill="1" applyAlignment="1">
      <alignment horizontal="center"/>
    </xf>
    <xf numFmtId="2" fontId="0" fillId="341" borderId="0" xfId="0" applyNumberFormat="1" applyFill="1" applyAlignment="1">
      <alignment horizontal="center"/>
    </xf>
    <xf numFmtId="2" fontId="0" fillId="342" borderId="0" xfId="0" applyNumberFormat="1" applyFill="1" applyAlignment="1">
      <alignment horizontal="center"/>
    </xf>
    <xf numFmtId="2" fontId="0" fillId="343" borderId="0" xfId="0" applyNumberFormat="1" applyFill="1" applyAlignment="1">
      <alignment horizontal="center"/>
    </xf>
    <xf numFmtId="2" fontId="0" fillId="344" borderId="0" xfId="0" applyNumberFormat="1" applyFill="1" applyAlignment="1">
      <alignment horizontal="center"/>
    </xf>
    <xf numFmtId="2" fontId="0" fillId="345" borderId="0" xfId="0" applyNumberFormat="1" applyFill="1" applyAlignment="1">
      <alignment horizontal="center"/>
    </xf>
    <xf numFmtId="2" fontId="0" fillId="346" borderId="0" xfId="0" applyNumberFormat="1" applyFill="1" applyAlignment="1">
      <alignment horizontal="center"/>
    </xf>
    <xf numFmtId="2" fontId="0" fillId="347" borderId="0" xfId="0" applyNumberFormat="1" applyFill="1" applyAlignment="1">
      <alignment horizontal="center"/>
    </xf>
    <xf numFmtId="2" fontId="0" fillId="348" borderId="0" xfId="0" applyNumberFormat="1" applyFill="1" applyAlignment="1">
      <alignment horizontal="center"/>
    </xf>
    <xf numFmtId="2" fontId="0" fillId="349" borderId="0" xfId="0" applyNumberFormat="1" applyFill="1" applyAlignment="1">
      <alignment horizontal="center"/>
    </xf>
    <xf numFmtId="2" fontId="0" fillId="350" borderId="0" xfId="0" applyNumberFormat="1" applyFill="1" applyAlignment="1">
      <alignment horizontal="center"/>
    </xf>
    <xf numFmtId="2" fontId="0" fillId="351" borderId="0" xfId="0" applyNumberFormat="1" applyFill="1" applyAlignment="1">
      <alignment horizontal="center"/>
    </xf>
    <xf numFmtId="2" fontId="0" fillId="352" borderId="0" xfId="0" applyNumberFormat="1" applyFill="1" applyAlignment="1">
      <alignment horizontal="center"/>
    </xf>
    <xf numFmtId="2" fontId="0" fillId="353" borderId="0" xfId="0" applyNumberFormat="1" applyFill="1" applyAlignment="1">
      <alignment horizontal="center"/>
    </xf>
    <xf numFmtId="2" fontId="0" fillId="354" borderId="0" xfId="0" applyNumberFormat="1" applyFill="1" applyAlignment="1">
      <alignment horizontal="center"/>
    </xf>
    <xf numFmtId="2" fontId="0" fillId="355" borderId="0" xfId="0" applyNumberFormat="1" applyFill="1" applyAlignment="1">
      <alignment horizontal="center"/>
    </xf>
    <xf numFmtId="2" fontId="0" fillId="356" borderId="0" xfId="0" applyNumberFormat="1" applyFill="1" applyAlignment="1">
      <alignment horizontal="center"/>
    </xf>
    <xf numFmtId="2" fontId="0" fillId="357" borderId="0" xfId="0" applyNumberFormat="1" applyFill="1" applyAlignment="1">
      <alignment horizontal="center"/>
    </xf>
    <xf numFmtId="2" fontId="0" fillId="358" borderId="0" xfId="0" applyNumberFormat="1" applyFill="1" applyAlignment="1">
      <alignment horizontal="center"/>
    </xf>
    <xf numFmtId="2" fontId="0" fillId="359" borderId="0" xfId="0" applyNumberFormat="1" applyFill="1" applyAlignment="1">
      <alignment horizontal="center"/>
    </xf>
    <xf numFmtId="2" fontId="0" fillId="360" borderId="0" xfId="0" applyNumberFormat="1" applyFill="1" applyAlignment="1">
      <alignment horizontal="center"/>
    </xf>
    <xf numFmtId="2" fontId="0" fillId="361" borderId="0" xfId="0" applyNumberFormat="1" applyFill="1" applyAlignment="1">
      <alignment horizontal="center"/>
    </xf>
    <xf numFmtId="2" fontId="0" fillId="362" borderId="0" xfId="0" applyNumberFormat="1" applyFill="1" applyAlignment="1">
      <alignment horizontal="center"/>
    </xf>
    <xf numFmtId="2" fontId="0" fillId="363" borderId="0" xfId="0" applyNumberFormat="1" applyFill="1" applyAlignment="1">
      <alignment horizontal="center"/>
    </xf>
    <xf numFmtId="2" fontId="0" fillId="364" borderId="0" xfId="0" applyNumberFormat="1" applyFill="1" applyAlignment="1">
      <alignment horizontal="center"/>
    </xf>
    <xf numFmtId="2" fontId="0" fillId="365" borderId="0" xfId="0" applyNumberFormat="1" applyFill="1" applyAlignment="1">
      <alignment horizontal="center"/>
    </xf>
    <xf numFmtId="2" fontId="0" fillId="366" borderId="0" xfId="0" applyNumberFormat="1" applyFill="1" applyAlignment="1">
      <alignment horizontal="center"/>
    </xf>
    <xf numFmtId="2" fontId="0" fillId="367" borderId="0" xfId="0" applyNumberFormat="1" applyFill="1" applyAlignment="1">
      <alignment horizontal="center"/>
    </xf>
    <xf numFmtId="2" fontId="0" fillId="368" borderId="0" xfId="0" applyNumberFormat="1" applyFill="1" applyAlignment="1">
      <alignment horizontal="center"/>
    </xf>
    <xf numFmtId="2" fontId="0" fillId="369" borderId="0" xfId="0" applyNumberFormat="1" applyFill="1" applyAlignment="1">
      <alignment horizontal="center"/>
    </xf>
    <xf numFmtId="2" fontId="0" fillId="370" borderId="0" xfId="0" applyNumberFormat="1" applyFill="1" applyAlignment="1">
      <alignment horizontal="center"/>
    </xf>
    <xf numFmtId="2" fontId="0" fillId="371" borderId="0" xfId="0" applyNumberFormat="1" applyFill="1" applyAlignment="1">
      <alignment horizontal="center"/>
    </xf>
    <xf numFmtId="2" fontId="0" fillId="372" borderId="0" xfId="0" applyNumberFormat="1" applyFill="1" applyAlignment="1">
      <alignment horizontal="center"/>
    </xf>
    <xf numFmtId="2" fontId="0" fillId="373" borderId="0" xfId="0" applyNumberFormat="1" applyFill="1" applyAlignment="1">
      <alignment horizontal="center"/>
    </xf>
    <xf numFmtId="2" fontId="0" fillId="374" borderId="0" xfId="0" applyNumberFormat="1" applyFill="1" applyAlignment="1">
      <alignment horizontal="center"/>
    </xf>
    <xf numFmtId="2" fontId="0" fillId="375" borderId="0" xfId="0" applyNumberFormat="1" applyFill="1" applyAlignment="1">
      <alignment horizontal="center"/>
    </xf>
    <xf numFmtId="2" fontId="0" fillId="376" borderId="0" xfId="0" applyNumberFormat="1" applyFill="1" applyAlignment="1">
      <alignment horizontal="center"/>
    </xf>
    <xf numFmtId="2" fontId="0" fillId="377" borderId="0" xfId="0" applyNumberFormat="1" applyFill="1" applyAlignment="1">
      <alignment horizontal="center"/>
    </xf>
    <xf numFmtId="2" fontId="0" fillId="44" borderId="0" xfId="0" applyNumberFormat="1" applyFill="1" applyAlignment="1">
      <alignment horizontal="center"/>
    </xf>
    <xf numFmtId="2" fontId="0" fillId="378" borderId="0" xfId="0" applyNumberFormat="1" applyFill="1" applyAlignment="1">
      <alignment horizontal="center"/>
    </xf>
    <xf numFmtId="2" fontId="0" fillId="379" borderId="0" xfId="0" applyNumberFormat="1" applyFill="1" applyAlignment="1">
      <alignment horizontal="center"/>
    </xf>
    <xf numFmtId="2" fontId="0" fillId="380" borderId="0" xfId="0" applyNumberFormat="1" applyFill="1" applyAlignment="1">
      <alignment horizontal="center"/>
    </xf>
    <xf numFmtId="2" fontId="0" fillId="381" borderId="0" xfId="0" applyNumberFormat="1" applyFill="1" applyAlignment="1">
      <alignment horizontal="center"/>
    </xf>
    <xf numFmtId="2" fontId="0" fillId="382" borderId="0" xfId="0" applyNumberFormat="1" applyFill="1" applyAlignment="1">
      <alignment horizontal="center"/>
    </xf>
    <xf numFmtId="2" fontId="0" fillId="383" borderId="0" xfId="0" applyNumberFormat="1" applyFill="1" applyAlignment="1">
      <alignment horizontal="center"/>
    </xf>
    <xf numFmtId="2" fontId="0" fillId="384" borderId="0" xfId="0" applyNumberFormat="1" applyFill="1" applyAlignment="1">
      <alignment horizontal="center"/>
    </xf>
    <xf numFmtId="2" fontId="0" fillId="385" borderId="0" xfId="0" applyNumberFormat="1" applyFill="1" applyAlignment="1">
      <alignment horizontal="center"/>
    </xf>
    <xf numFmtId="2" fontId="0" fillId="386" borderId="0" xfId="0" applyNumberFormat="1" applyFill="1" applyAlignment="1">
      <alignment horizontal="center"/>
    </xf>
    <xf numFmtId="2" fontId="0" fillId="387" borderId="0" xfId="0" applyNumberFormat="1" applyFill="1" applyAlignment="1">
      <alignment horizontal="center"/>
    </xf>
    <xf numFmtId="2" fontId="0" fillId="388" borderId="0" xfId="0" applyNumberFormat="1" applyFill="1" applyAlignment="1">
      <alignment horizontal="center"/>
    </xf>
    <xf numFmtId="2" fontId="0" fillId="389" borderId="0" xfId="0" applyNumberFormat="1" applyFill="1" applyAlignment="1">
      <alignment horizontal="center"/>
    </xf>
    <xf numFmtId="2" fontId="0" fillId="390" borderId="0" xfId="0" applyNumberFormat="1" applyFill="1" applyAlignment="1">
      <alignment horizontal="center"/>
    </xf>
    <xf numFmtId="2" fontId="0" fillId="391" borderId="0" xfId="0" applyNumberFormat="1" applyFill="1" applyAlignment="1">
      <alignment horizontal="center"/>
    </xf>
    <xf numFmtId="2" fontId="0" fillId="392" borderId="0" xfId="0" applyNumberFormat="1" applyFill="1" applyAlignment="1">
      <alignment horizontal="center"/>
    </xf>
    <xf numFmtId="2" fontId="0" fillId="393" borderId="0" xfId="0" applyNumberFormat="1" applyFill="1" applyAlignment="1">
      <alignment horizontal="center"/>
    </xf>
    <xf numFmtId="2" fontId="0" fillId="25" borderId="0" xfId="0" applyNumberFormat="1" applyFill="1" applyAlignment="1">
      <alignment horizontal="center"/>
    </xf>
    <xf numFmtId="2" fontId="0" fillId="394" borderId="0" xfId="0" applyNumberFormat="1" applyFill="1" applyAlignment="1">
      <alignment horizontal="center"/>
    </xf>
    <xf numFmtId="2" fontId="0" fillId="395" borderId="0" xfId="0" applyNumberFormat="1" applyFill="1" applyAlignment="1">
      <alignment horizontal="center"/>
    </xf>
    <xf numFmtId="2" fontId="0" fillId="397" borderId="0" xfId="0" applyNumberFormat="1" applyFill="1" applyAlignment="1">
      <alignment horizontal="center"/>
    </xf>
    <xf numFmtId="2" fontId="0" fillId="398" borderId="0" xfId="0" applyNumberFormat="1" applyFill="1" applyAlignment="1">
      <alignment horizontal="center"/>
    </xf>
    <xf numFmtId="2" fontId="0" fillId="399" borderId="0" xfId="0" applyNumberFormat="1" applyFill="1" applyAlignment="1">
      <alignment horizontal="center"/>
    </xf>
    <xf numFmtId="2" fontId="0" fillId="400" borderId="0" xfId="0" applyNumberFormat="1" applyFill="1" applyAlignment="1">
      <alignment horizontal="center"/>
    </xf>
    <xf numFmtId="2" fontId="0" fillId="401" borderId="0" xfId="0" applyNumberFormat="1" applyFill="1" applyAlignment="1">
      <alignment horizontal="center"/>
    </xf>
    <xf numFmtId="2" fontId="0" fillId="402" borderId="0" xfId="0" applyNumberFormat="1" applyFill="1" applyAlignment="1">
      <alignment horizontal="center"/>
    </xf>
    <xf numFmtId="2" fontId="0" fillId="403" borderId="0" xfId="0" applyNumberFormat="1" applyFill="1" applyAlignment="1">
      <alignment horizontal="center"/>
    </xf>
    <xf numFmtId="2" fontId="0" fillId="404" borderId="0" xfId="0" applyNumberFormat="1" applyFill="1" applyAlignment="1">
      <alignment horizontal="center"/>
    </xf>
    <xf numFmtId="2" fontId="0" fillId="405" borderId="0" xfId="0" applyNumberFormat="1" applyFill="1" applyAlignment="1">
      <alignment horizontal="center"/>
    </xf>
    <xf numFmtId="2" fontId="0" fillId="406" borderId="0" xfId="0" applyNumberFormat="1" applyFill="1" applyAlignment="1">
      <alignment horizontal="center"/>
    </xf>
    <xf numFmtId="2" fontId="0" fillId="407" borderId="0" xfId="0" applyNumberFormat="1" applyFill="1" applyAlignment="1">
      <alignment horizontal="center"/>
    </xf>
    <xf numFmtId="2" fontId="0" fillId="408" borderId="0" xfId="0" applyNumberFormat="1" applyFill="1" applyAlignment="1">
      <alignment horizontal="center"/>
    </xf>
    <xf numFmtId="2" fontId="0" fillId="409" borderId="0" xfId="0" applyNumberFormat="1" applyFill="1" applyAlignment="1">
      <alignment horizontal="center"/>
    </xf>
    <xf numFmtId="2" fontId="0" fillId="36" borderId="0" xfId="0" applyNumberFormat="1" applyFill="1" applyAlignment="1">
      <alignment horizontal="center"/>
    </xf>
    <xf numFmtId="2" fontId="0" fillId="410" borderId="0" xfId="0" applyNumberFormat="1" applyFill="1" applyAlignment="1">
      <alignment horizontal="center"/>
    </xf>
    <xf numFmtId="2" fontId="0" fillId="27" borderId="0" xfId="0" applyNumberFormat="1" applyFill="1" applyAlignment="1">
      <alignment horizontal="center"/>
    </xf>
    <xf numFmtId="2" fontId="0" fillId="411" borderId="0" xfId="0" applyNumberFormat="1" applyFill="1" applyAlignment="1">
      <alignment horizontal="center"/>
    </xf>
    <xf numFmtId="2" fontId="0" fillId="412" borderId="0" xfId="0" applyNumberFormat="1" applyFill="1" applyAlignment="1">
      <alignment horizontal="center"/>
    </xf>
    <xf numFmtId="2" fontId="0" fillId="413" borderId="0" xfId="0" applyNumberFormat="1" applyFill="1" applyAlignment="1">
      <alignment horizontal="center"/>
    </xf>
    <xf numFmtId="2" fontId="0" fillId="414" borderId="0" xfId="0" applyNumberFormat="1" applyFill="1" applyAlignment="1">
      <alignment horizontal="center"/>
    </xf>
    <xf numFmtId="2" fontId="0" fillId="415" borderId="0" xfId="0" applyNumberFormat="1" applyFill="1" applyAlignment="1">
      <alignment horizontal="center"/>
    </xf>
    <xf numFmtId="2" fontId="0" fillId="416" borderId="0" xfId="0" applyNumberFormat="1" applyFill="1" applyAlignment="1">
      <alignment horizontal="center"/>
    </xf>
    <xf numFmtId="2" fontId="0" fillId="417" borderId="0" xfId="0" applyNumberFormat="1" applyFill="1" applyAlignment="1">
      <alignment horizontal="center"/>
    </xf>
    <xf numFmtId="2" fontId="0" fillId="418" borderId="0" xfId="0" applyNumberFormat="1" applyFill="1" applyAlignment="1">
      <alignment horizontal="center"/>
    </xf>
    <xf numFmtId="2" fontId="0" fillId="420" borderId="0" xfId="0" applyNumberFormat="1" applyFill="1" applyAlignment="1">
      <alignment horizontal="center"/>
    </xf>
    <xf numFmtId="2" fontId="0" fillId="421" borderId="0" xfId="0" applyNumberFormat="1" applyFill="1" applyAlignment="1">
      <alignment horizontal="center"/>
    </xf>
    <xf numFmtId="2" fontId="0" fillId="422" borderId="0" xfId="0" applyNumberFormat="1" applyFill="1" applyAlignment="1">
      <alignment horizontal="center"/>
    </xf>
    <xf numFmtId="2" fontId="0" fillId="48" borderId="0" xfId="0" applyNumberFormat="1" applyFill="1" applyAlignment="1">
      <alignment horizontal="center"/>
    </xf>
    <xf numFmtId="2" fontId="0" fillId="424" borderId="0" xfId="0" applyNumberFormat="1" applyFill="1" applyAlignment="1">
      <alignment horizontal="center"/>
    </xf>
    <xf numFmtId="2" fontId="0" fillId="425" borderId="0" xfId="0" applyNumberFormat="1" applyFill="1" applyAlignment="1">
      <alignment horizontal="center"/>
    </xf>
    <xf numFmtId="2" fontId="0" fillId="53" borderId="0" xfId="0" applyNumberFormat="1" applyFill="1" applyAlignment="1">
      <alignment horizontal="center"/>
    </xf>
    <xf numFmtId="2" fontId="0" fillId="10" borderId="0" xfId="0" applyNumberFormat="1" applyFill="1" applyAlignment="1">
      <alignment horizontal="center"/>
    </xf>
    <xf numFmtId="2" fontId="0" fillId="426" borderId="0" xfId="0" applyNumberFormat="1" applyFill="1" applyAlignment="1">
      <alignment horizontal="center"/>
    </xf>
    <xf numFmtId="2" fontId="0" fillId="427" borderId="0" xfId="0" applyNumberFormat="1" applyFill="1" applyAlignment="1">
      <alignment horizontal="center"/>
    </xf>
    <xf numFmtId="2" fontId="0" fillId="428" borderId="0" xfId="0" applyNumberFormat="1" applyFill="1" applyAlignment="1">
      <alignment horizontal="center"/>
    </xf>
    <xf numFmtId="2" fontId="0" fillId="429" borderId="0" xfId="0" applyNumberFormat="1" applyFill="1" applyAlignment="1">
      <alignment horizontal="center"/>
    </xf>
    <xf numFmtId="2" fontId="0" fillId="430" borderId="0" xfId="0" applyNumberFormat="1" applyFill="1" applyAlignment="1">
      <alignment horizontal="center"/>
    </xf>
    <xf numFmtId="2" fontId="0" fillId="431" borderId="0" xfId="0" applyNumberFormat="1" applyFill="1" applyAlignment="1">
      <alignment horizontal="center"/>
    </xf>
    <xf numFmtId="2" fontId="0" fillId="432" borderId="0" xfId="0" applyNumberFormat="1" applyFill="1" applyAlignment="1">
      <alignment horizontal="center"/>
    </xf>
    <xf numFmtId="2" fontId="0" fillId="433" borderId="0" xfId="0" applyNumberFormat="1" applyFill="1" applyAlignment="1">
      <alignment horizontal="center"/>
    </xf>
    <xf numFmtId="2" fontId="0" fillId="434" borderId="0" xfId="0" applyNumberFormat="1" applyFill="1" applyAlignment="1">
      <alignment horizontal="center"/>
    </xf>
    <xf numFmtId="2" fontId="0" fillId="435" borderId="0" xfId="0" applyNumberFormat="1" applyFill="1" applyAlignment="1">
      <alignment horizontal="center"/>
    </xf>
    <xf numFmtId="2" fontId="0" fillId="436" borderId="0" xfId="0" applyNumberFormat="1" applyFill="1" applyAlignment="1">
      <alignment horizontal="center"/>
    </xf>
    <xf numFmtId="2" fontId="0" fillId="437" borderId="0" xfId="0" applyNumberFormat="1" applyFill="1" applyAlignment="1">
      <alignment horizontal="center"/>
    </xf>
    <xf numFmtId="2" fontId="0" fillId="438" borderId="0" xfId="0" applyNumberFormat="1" applyFill="1" applyAlignment="1">
      <alignment horizontal="center"/>
    </xf>
    <xf numFmtId="2" fontId="0" fillId="439" borderId="0" xfId="0" applyNumberFormat="1" applyFill="1" applyAlignment="1">
      <alignment horizontal="center"/>
    </xf>
    <xf numFmtId="2" fontId="0" fillId="440" borderId="0" xfId="0" applyNumberFormat="1" applyFill="1" applyAlignment="1">
      <alignment horizontal="center"/>
    </xf>
    <xf numFmtId="2" fontId="0" fillId="441" borderId="0" xfId="0" applyNumberFormat="1" applyFill="1" applyAlignment="1">
      <alignment horizontal="center"/>
    </xf>
    <xf numFmtId="2" fontId="0" fillId="442" borderId="0" xfId="0" applyNumberFormat="1" applyFill="1" applyAlignment="1">
      <alignment horizontal="center"/>
    </xf>
    <xf numFmtId="2" fontId="0" fillId="44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2" fontId="0" fillId="54" borderId="2" xfId="0" applyNumberFormat="1" applyFill="1" applyBorder="1" applyAlignment="1">
      <alignment horizontal="center"/>
    </xf>
    <xf numFmtId="2" fontId="0" fillId="59" borderId="2" xfId="0" applyNumberFormat="1" applyFill="1" applyBorder="1" applyAlignment="1">
      <alignment horizontal="center"/>
    </xf>
    <xf numFmtId="2" fontId="0" fillId="63" borderId="2" xfId="0" applyNumberFormat="1" applyFill="1" applyBorder="1" applyAlignment="1">
      <alignment horizontal="center"/>
    </xf>
    <xf numFmtId="2" fontId="0" fillId="8" borderId="2" xfId="0" applyNumberFormat="1" applyFill="1" applyBorder="1" applyAlignment="1">
      <alignment horizontal="center"/>
    </xf>
    <xf numFmtId="2" fontId="0" fillId="16" borderId="2" xfId="0" applyNumberFormat="1" applyFill="1" applyBorder="1" applyAlignment="1">
      <alignment horizontal="center"/>
    </xf>
    <xf numFmtId="2" fontId="0" fillId="73" borderId="2" xfId="0" applyNumberFormat="1" applyFill="1" applyBorder="1" applyAlignment="1">
      <alignment horizontal="center"/>
    </xf>
    <xf numFmtId="2" fontId="0" fillId="76" borderId="2" xfId="0" applyNumberFormat="1" applyFill="1" applyBorder="1" applyAlignment="1">
      <alignment horizontal="center"/>
    </xf>
    <xf numFmtId="2" fontId="0" fillId="78" borderId="2" xfId="0" applyNumberFormat="1" applyFill="1" applyBorder="1" applyAlignment="1">
      <alignment horizontal="center"/>
    </xf>
    <xf numFmtId="2" fontId="0" fillId="75" borderId="2" xfId="0" applyNumberFormat="1" applyFill="1" applyBorder="1" applyAlignment="1">
      <alignment horizontal="center"/>
    </xf>
    <xf numFmtId="2" fontId="0" fillId="83" borderId="2" xfId="0" applyNumberFormat="1" applyFill="1" applyBorder="1" applyAlignment="1">
      <alignment horizontal="center"/>
    </xf>
    <xf numFmtId="2" fontId="0" fillId="87" borderId="2" xfId="0" applyNumberFormat="1" applyFill="1" applyBorder="1" applyAlignment="1">
      <alignment horizontal="center"/>
    </xf>
    <xf numFmtId="2" fontId="0" fillId="91" borderId="2" xfId="0" applyNumberFormat="1" applyFill="1" applyBorder="1" applyAlignment="1">
      <alignment horizontal="center"/>
    </xf>
    <xf numFmtId="2" fontId="0" fillId="95" borderId="2" xfId="0" applyNumberFormat="1" applyFill="1" applyBorder="1" applyAlignment="1">
      <alignment horizontal="center"/>
    </xf>
    <xf numFmtId="2" fontId="0" fillId="143" borderId="2" xfId="0" applyNumberFormat="1" applyFill="1" applyBorder="1" applyAlignment="1">
      <alignment horizontal="center"/>
    </xf>
    <xf numFmtId="2" fontId="0" fillId="157" borderId="2" xfId="0" applyNumberFormat="1" applyFill="1" applyBorder="1" applyAlignment="1">
      <alignment horizontal="center"/>
    </xf>
    <xf numFmtId="2" fontId="0" fillId="150" borderId="2" xfId="0" applyNumberFormat="1" applyFill="1" applyBorder="1" applyAlignment="1">
      <alignment horizontal="center"/>
    </xf>
    <xf numFmtId="2" fontId="0" fillId="167" borderId="2" xfId="0" applyNumberFormat="1" applyFill="1" applyBorder="1" applyAlignment="1">
      <alignment horizontal="center"/>
    </xf>
    <xf numFmtId="2" fontId="0" fillId="7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183" borderId="2" xfId="0" applyNumberFormat="1" applyFill="1" applyBorder="1" applyAlignment="1">
      <alignment horizontal="center"/>
    </xf>
    <xf numFmtId="2" fontId="0" fillId="189" borderId="2" xfId="0" applyNumberFormat="1" applyFill="1" applyBorder="1" applyAlignment="1">
      <alignment horizontal="center"/>
    </xf>
    <xf numFmtId="2" fontId="0" fillId="194" borderId="2" xfId="0" applyNumberFormat="1" applyFill="1" applyBorder="1" applyAlignment="1">
      <alignment horizontal="center"/>
    </xf>
    <xf numFmtId="2" fontId="0" fillId="21" borderId="2" xfId="0" applyNumberFormat="1" applyFill="1" applyBorder="1" applyAlignment="1">
      <alignment horizontal="center"/>
    </xf>
    <xf numFmtId="2" fontId="0" fillId="61" borderId="2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98" borderId="2" xfId="0" applyNumberFormat="1" applyFill="1" applyBorder="1" applyAlignment="1">
      <alignment horizontal="center"/>
    </xf>
    <xf numFmtId="2" fontId="0" fillId="77" borderId="2" xfId="0" applyNumberFormat="1" applyFill="1" applyBorder="1" applyAlignment="1">
      <alignment horizontal="center"/>
    </xf>
    <xf numFmtId="2" fontId="0" fillId="158" borderId="2" xfId="0" applyNumberFormat="1" applyFill="1" applyBorder="1" applyAlignment="1">
      <alignment horizontal="center"/>
    </xf>
    <xf numFmtId="2" fontId="0" fillId="51" borderId="2" xfId="0" applyNumberFormat="1" applyFill="1" applyBorder="1" applyAlignment="1">
      <alignment horizontal="center"/>
    </xf>
    <xf numFmtId="2" fontId="0" fillId="29" borderId="2" xfId="0" applyNumberFormat="1" applyFill="1" applyBorder="1" applyAlignment="1">
      <alignment horizontal="center"/>
    </xf>
    <xf numFmtId="2" fontId="0" fillId="66" borderId="2" xfId="0" applyNumberFormat="1" applyFill="1" applyBorder="1" applyAlignment="1">
      <alignment horizontal="center"/>
    </xf>
    <xf numFmtId="2" fontId="0" fillId="169" borderId="2" xfId="0" applyNumberFormat="1" applyFill="1" applyBorder="1" applyAlignment="1">
      <alignment horizontal="center"/>
    </xf>
    <xf numFmtId="2" fontId="0" fillId="93" borderId="2" xfId="0" applyNumberFormat="1" applyFill="1" applyBorder="1" applyAlignment="1">
      <alignment horizontal="center"/>
    </xf>
    <xf numFmtId="2" fontId="0" fillId="13" borderId="2" xfId="0" applyNumberFormat="1" applyFill="1" applyBorder="1" applyAlignment="1">
      <alignment horizontal="center"/>
    </xf>
    <xf numFmtId="2" fontId="0" fillId="237" borderId="2" xfId="0" applyNumberFormat="1" applyFill="1" applyBorder="1" applyAlignment="1">
      <alignment horizontal="center"/>
    </xf>
    <xf numFmtId="2" fontId="0" fillId="57" borderId="2" xfId="0" applyNumberFormat="1" applyFill="1" applyBorder="1" applyAlignment="1">
      <alignment horizontal="center"/>
    </xf>
    <xf numFmtId="2" fontId="0" fillId="222" borderId="2" xfId="0" applyNumberFormat="1" applyFill="1" applyBorder="1" applyAlignment="1">
      <alignment horizontal="center"/>
    </xf>
    <xf numFmtId="2" fontId="0" fillId="246" borderId="2" xfId="0" applyNumberFormat="1" applyFill="1" applyBorder="1" applyAlignment="1">
      <alignment horizontal="center"/>
    </xf>
    <xf numFmtId="2" fontId="0" fillId="20" borderId="2" xfId="0" applyNumberFormat="1" applyFill="1" applyBorder="1" applyAlignment="1">
      <alignment horizontal="center"/>
    </xf>
    <xf numFmtId="2" fontId="0" fillId="49" borderId="2" xfId="0" applyNumberFormat="1" applyFill="1" applyBorder="1" applyAlignment="1">
      <alignment horizontal="center"/>
    </xf>
    <xf numFmtId="2" fontId="0" fillId="261" borderId="2" xfId="0" applyNumberFormat="1" applyFill="1" applyBorder="1" applyAlignment="1">
      <alignment horizontal="center"/>
    </xf>
    <xf numFmtId="2" fontId="0" fillId="223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2" fontId="0" fillId="11" borderId="2" xfId="0" applyNumberFormat="1" applyFill="1" applyBorder="1" applyAlignment="1">
      <alignment horizontal="center"/>
    </xf>
    <xf numFmtId="2" fontId="0" fillId="92" borderId="2" xfId="0" applyNumberFormat="1" applyFill="1" applyBorder="1" applyAlignment="1">
      <alignment horizontal="center"/>
    </xf>
    <xf numFmtId="2" fontId="0" fillId="266" borderId="2" xfId="0" applyNumberFormat="1" applyFill="1" applyBorder="1" applyAlignment="1">
      <alignment horizontal="center"/>
    </xf>
    <xf numFmtId="2" fontId="0" fillId="268" borderId="2" xfId="0" applyNumberFormat="1" applyFill="1" applyBorder="1" applyAlignment="1">
      <alignment horizontal="center"/>
    </xf>
    <xf numFmtId="2" fontId="0" fillId="9" borderId="2" xfId="0" applyNumberFormat="1" applyFill="1" applyBorder="1" applyAlignment="1">
      <alignment horizontal="center"/>
    </xf>
    <xf numFmtId="2" fontId="0" fillId="149" borderId="2" xfId="0" applyNumberFormat="1" applyFill="1" applyBorder="1" applyAlignment="1">
      <alignment horizontal="center"/>
    </xf>
    <xf numFmtId="2" fontId="0" fillId="88" borderId="2" xfId="0" applyNumberFormat="1" applyFill="1" applyBorder="1" applyAlignment="1">
      <alignment horizontal="center"/>
    </xf>
    <xf numFmtId="2" fontId="0" fillId="41" borderId="2" xfId="0" applyNumberFormat="1" applyFill="1" applyBorder="1" applyAlignment="1">
      <alignment horizontal="center"/>
    </xf>
    <xf numFmtId="2" fontId="0" fillId="233" borderId="2" xfId="0" applyNumberFormat="1" applyFill="1" applyBorder="1" applyAlignment="1">
      <alignment horizontal="center"/>
    </xf>
    <xf numFmtId="2" fontId="0" fillId="291" borderId="2" xfId="0" applyNumberFormat="1" applyFill="1" applyBorder="1" applyAlignment="1">
      <alignment horizontal="center"/>
    </xf>
    <xf numFmtId="2" fontId="0" fillId="257" borderId="2" xfId="0" applyNumberFormat="1" applyFill="1" applyBorder="1" applyAlignment="1">
      <alignment horizontal="center"/>
    </xf>
    <xf numFmtId="2" fontId="0" fillId="193" borderId="2" xfId="0" applyNumberFormat="1" applyFill="1" applyBorder="1" applyAlignment="1">
      <alignment horizontal="center"/>
    </xf>
    <xf numFmtId="2" fontId="0" fillId="45" borderId="2" xfId="0" applyNumberFormat="1" applyFill="1" applyBorder="1" applyAlignment="1">
      <alignment horizontal="center"/>
    </xf>
    <xf numFmtId="2" fontId="0" fillId="30" borderId="2" xfId="0" applyNumberFormat="1" applyFill="1" applyBorder="1" applyAlignment="1">
      <alignment horizontal="center"/>
    </xf>
    <xf numFmtId="2" fontId="0" fillId="307" borderId="2" xfId="0" applyNumberFormat="1" applyFill="1" applyBorder="1" applyAlignment="1">
      <alignment horizontal="center"/>
    </xf>
    <xf numFmtId="2" fontId="0" fillId="12" borderId="2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55" borderId="2" xfId="0" applyNumberFormat="1" applyFill="1" applyBorder="1" applyAlignment="1">
      <alignment horizontal="center"/>
    </xf>
    <xf numFmtId="2" fontId="0" fillId="46" borderId="2" xfId="0" applyNumberFormat="1" applyFill="1" applyBorder="1" applyAlignment="1">
      <alignment horizontal="center"/>
    </xf>
    <xf numFmtId="2" fontId="0" fillId="39" borderId="2" xfId="0" applyNumberFormat="1" applyFill="1" applyBorder="1" applyAlignment="1">
      <alignment horizontal="center"/>
    </xf>
    <xf numFmtId="2" fontId="0" fillId="32" borderId="2" xfId="0" applyNumberFormat="1" applyFill="1" applyBorder="1" applyAlignment="1">
      <alignment horizontal="center"/>
    </xf>
    <xf numFmtId="2" fontId="0" fillId="224" borderId="2" xfId="0" applyNumberFormat="1" applyFill="1" applyBorder="1" applyAlignment="1">
      <alignment horizontal="center"/>
    </xf>
    <xf numFmtId="2" fontId="0" fillId="232" borderId="2" xfId="0" applyNumberFormat="1" applyFill="1" applyBorder="1" applyAlignment="1">
      <alignment horizontal="center"/>
    </xf>
    <xf numFmtId="2" fontId="0" fillId="144" borderId="2" xfId="0" applyNumberFormat="1" applyFill="1" applyBorder="1" applyAlignment="1">
      <alignment horizontal="center"/>
    </xf>
    <xf numFmtId="2" fontId="0" fillId="335" borderId="2" xfId="0" applyNumberFormat="1" applyFill="1" applyBorder="1" applyAlignment="1">
      <alignment horizontal="center"/>
    </xf>
    <xf numFmtId="2" fontId="0" fillId="47" borderId="2" xfId="0" applyNumberFormat="1" applyFill="1" applyBorder="1" applyAlignment="1">
      <alignment horizontal="center"/>
    </xf>
    <xf numFmtId="2" fontId="0" fillId="227" borderId="2" xfId="0" applyNumberFormat="1" applyFill="1" applyBorder="1" applyAlignment="1">
      <alignment horizontal="center"/>
    </xf>
    <xf numFmtId="2" fontId="0" fillId="345" borderId="2" xfId="0" applyNumberFormat="1" applyFill="1" applyBorder="1" applyAlignment="1">
      <alignment horizontal="center"/>
    </xf>
    <xf numFmtId="2" fontId="0" fillId="125" borderId="2" xfId="0" applyNumberFormat="1" applyFill="1" applyBorder="1" applyAlignment="1">
      <alignment horizontal="center"/>
    </xf>
    <xf numFmtId="2" fontId="0" fillId="234" borderId="2" xfId="0" applyNumberFormat="1" applyFill="1" applyBorder="1" applyAlignment="1">
      <alignment horizontal="center"/>
    </xf>
    <xf numFmtId="2" fontId="0" fillId="24" borderId="2" xfId="0" applyNumberFormat="1" applyFill="1" applyBorder="1" applyAlignment="1">
      <alignment horizontal="center"/>
    </xf>
    <xf numFmtId="2" fontId="0" fillId="221" borderId="2" xfId="0" applyNumberFormat="1" applyFill="1" applyBorder="1" applyAlignment="1">
      <alignment horizontal="center"/>
    </xf>
    <xf numFmtId="2" fontId="0" fillId="295" borderId="2" xfId="0" applyNumberFormat="1" applyFill="1" applyBorder="1" applyAlignment="1">
      <alignment horizontal="center"/>
    </xf>
    <xf numFmtId="2" fontId="0" fillId="212" borderId="2" xfId="0" applyNumberFormat="1" applyFill="1" applyBorder="1" applyAlignment="1">
      <alignment horizontal="center"/>
    </xf>
    <xf numFmtId="2" fontId="0" fillId="329" borderId="2" xfId="0" applyNumberFormat="1" applyFill="1" applyBorder="1" applyAlignment="1">
      <alignment horizontal="center"/>
    </xf>
    <xf numFmtId="2" fontId="0" fillId="106" borderId="2" xfId="0" applyNumberFormat="1" applyFill="1" applyBorder="1" applyAlignment="1">
      <alignment horizontal="center"/>
    </xf>
    <xf numFmtId="2" fontId="0" fillId="34" borderId="2" xfId="0" applyNumberFormat="1" applyFill="1" applyBorder="1" applyAlignment="1">
      <alignment horizontal="center"/>
    </xf>
    <xf numFmtId="2" fontId="0" fillId="276" borderId="2" xfId="0" applyNumberFormat="1" applyFill="1" applyBorder="1" applyAlignment="1">
      <alignment horizontal="center"/>
    </xf>
    <xf numFmtId="2" fontId="0" fillId="202" borderId="2" xfId="0" applyNumberFormat="1" applyFill="1" applyBorder="1" applyAlignment="1">
      <alignment horizontal="center"/>
    </xf>
    <xf numFmtId="2" fontId="0" fillId="195" borderId="2" xfId="0" applyNumberFormat="1" applyFill="1" applyBorder="1" applyAlignment="1">
      <alignment horizontal="center"/>
    </xf>
    <xf numFmtId="2" fontId="0" fillId="396" borderId="2" xfId="0" applyNumberFormat="1" applyFill="1" applyBorder="1" applyAlignment="1">
      <alignment horizontal="center"/>
    </xf>
    <xf numFmtId="2" fontId="0" fillId="31" borderId="2" xfId="0" applyNumberFormat="1" applyFill="1" applyBorder="1" applyAlignment="1">
      <alignment horizontal="center"/>
    </xf>
    <xf numFmtId="2" fontId="0" fillId="70" borderId="2" xfId="0" applyNumberFormat="1" applyFill="1" applyBorder="1" applyAlignment="1">
      <alignment horizontal="center"/>
    </xf>
    <xf numFmtId="2" fontId="0" fillId="177" borderId="2" xfId="0" applyNumberFormat="1" applyFill="1" applyBorder="1" applyAlignment="1">
      <alignment horizontal="center"/>
    </xf>
    <xf numFmtId="2" fontId="0" fillId="67" borderId="2" xfId="0" applyNumberFormat="1" applyFill="1" applyBorder="1" applyAlignment="1">
      <alignment horizontal="center"/>
    </xf>
    <xf numFmtId="2" fontId="0" fillId="17" borderId="2" xfId="0" applyNumberFormat="1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2" fontId="0" fillId="226" borderId="2" xfId="0" applyNumberFormat="1" applyFill="1" applyBorder="1" applyAlignment="1">
      <alignment horizontal="center"/>
    </xf>
    <xf numFmtId="2" fontId="0" fillId="417" borderId="2" xfId="0" applyNumberFormat="1" applyFill="1" applyBorder="1" applyAlignment="1">
      <alignment horizontal="center"/>
    </xf>
    <xf numFmtId="2" fontId="0" fillId="274" borderId="2" xfId="0" applyNumberFormat="1" applyFill="1" applyBorder="1" applyAlignment="1">
      <alignment horizontal="center"/>
    </xf>
    <xf numFmtId="2" fontId="0" fillId="419" borderId="2" xfId="0" applyNumberFormat="1" applyFill="1" applyBorder="1" applyAlignment="1">
      <alignment horizontal="center"/>
    </xf>
    <xf numFmtId="2" fontId="0" fillId="15" borderId="2" xfId="0" applyNumberFormat="1" applyFill="1" applyBorder="1" applyAlignment="1">
      <alignment horizontal="center"/>
    </xf>
    <xf numFmtId="2" fontId="0" fillId="290" borderId="2" xfId="0" applyNumberFormat="1" applyFill="1" applyBorder="1" applyAlignment="1">
      <alignment horizontal="center"/>
    </xf>
    <xf numFmtId="2" fontId="0" fillId="423" borderId="2" xfId="0" applyNumberFormat="1" applyFill="1" applyBorder="1" applyAlignment="1">
      <alignment horizontal="center"/>
    </xf>
    <xf numFmtId="2" fontId="0" fillId="89" borderId="2" xfId="0" applyNumberFormat="1" applyFill="1" applyBorder="1" applyAlignment="1">
      <alignment horizontal="center"/>
    </xf>
    <xf numFmtId="2" fontId="0" fillId="410" borderId="2" xfId="0" applyNumberFormat="1" applyFill="1" applyBorder="1" applyAlignment="1">
      <alignment horizontal="center"/>
    </xf>
    <xf numFmtId="2" fontId="0" fillId="278" borderId="2" xfId="0" applyNumberFormat="1" applyFill="1" applyBorder="1" applyAlignment="1">
      <alignment horizontal="center"/>
    </xf>
    <xf numFmtId="2" fontId="0" fillId="42" borderId="2" xfId="0" applyNumberFormat="1" applyFill="1" applyBorder="1" applyAlignment="1">
      <alignment horizontal="center"/>
    </xf>
    <xf numFmtId="2" fontId="0" fillId="71" borderId="2" xfId="0" applyNumberFormat="1" applyFill="1" applyBorder="1" applyAlignment="1">
      <alignment horizontal="center"/>
    </xf>
    <xf numFmtId="2" fontId="0" fillId="269" borderId="2" xfId="0" applyNumberFormat="1" applyFill="1" applyBorder="1" applyAlignment="1">
      <alignment horizontal="center"/>
    </xf>
    <xf numFmtId="2" fontId="0" fillId="168" borderId="2" xfId="0" applyNumberFormat="1" applyFill="1" applyBorder="1" applyAlignment="1">
      <alignment horizontal="center"/>
    </xf>
    <xf numFmtId="2" fontId="0" fillId="429" borderId="2" xfId="0" applyNumberFormat="1" applyFill="1" applyBorder="1" applyAlignment="1">
      <alignment horizontal="center"/>
    </xf>
    <xf numFmtId="2" fontId="0" fillId="389" borderId="2" xfId="0" applyNumberFormat="1" applyFill="1" applyBorder="1" applyAlignment="1">
      <alignment horizontal="center"/>
    </xf>
    <xf numFmtId="2" fontId="0" fillId="35" borderId="2" xfId="0" applyNumberFormat="1" applyFill="1" applyBorder="1" applyAlignment="1">
      <alignment horizontal="center"/>
    </xf>
    <xf numFmtId="2" fontId="0" fillId="254" borderId="2" xfId="0" applyNumberFormat="1" applyFill="1" applyBorder="1" applyAlignment="1">
      <alignment horizontal="center"/>
    </xf>
    <xf numFmtId="2" fontId="0" fillId="286" borderId="2" xfId="0" applyNumberFormat="1" applyFill="1" applyBorder="1" applyAlignment="1">
      <alignment horizontal="center"/>
    </xf>
    <xf numFmtId="2" fontId="0" fillId="331" borderId="2" xfId="0" applyNumberFormat="1" applyFill="1" applyBorder="1" applyAlignment="1">
      <alignment horizontal="center"/>
    </xf>
    <xf numFmtId="2" fontId="0" fillId="68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65"/>
  <sheetViews>
    <sheetView tabSelected="1" zoomScaleNormal="100" workbookViewId="0"/>
  </sheetViews>
  <sheetFormatPr defaultRowHeight="15" x14ac:dyDescent="0.25"/>
  <cols>
    <col min="1" max="1" width="9.140625" style="440"/>
    <col min="2" max="2" width="12.140625" style="440" customWidth="1"/>
    <col min="3" max="3" width="52.7109375" customWidth="1"/>
    <col min="4" max="4" width="9.140625" style="553"/>
    <col min="5" max="13" width="9.140625" style="57"/>
  </cols>
  <sheetData>
    <row r="1" spans="1:13" x14ac:dyDescent="0.25">
      <c r="A1" s="441" t="s">
        <v>332</v>
      </c>
      <c r="B1" s="441" t="s">
        <v>333</v>
      </c>
      <c r="C1" s="441" t="s">
        <v>334</v>
      </c>
      <c r="D1" s="555" t="s">
        <v>0</v>
      </c>
      <c r="E1" s="555"/>
      <c r="F1" s="555"/>
      <c r="G1" s="555"/>
      <c r="H1" s="555" t="s">
        <v>1</v>
      </c>
      <c r="I1" s="555"/>
      <c r="J1" s="555" t="s">
        <v>2</v>
      </c>
      <c r="K1" s="555"/>
      <c r="L1" s="555" t="s">
        <v>3</v>
      </c>
      <c r="M1" s="555"/>
    </row>
    <row r="2" spans="1:13" x14ac:dyDescent="0.25">
      <c r="A2" s="440">
        <v>4144</v>
      </c>
      <c r="B2" s="440" t="s">
        <v>4</v>
      </c>
      <c r="C2" t="s">
        <v>5</v>
      </c>
      <c r="D2" s="442">
        <v>1.05111</v>
      </c>
      <c r="E2" s="2">
        <v>0.99485400000000002</v>
      </c>
      <c r="F2" s="3">
        <v>0.96672400000000003</v>
      </c>
      <c r="G2" s="2">
        <v>0.98730700000000005</v>
      </c>
      <c r="H2" s="4">
        <v>3.6480299999999999</v>
      </c>
      <c r="I2" s="58">
        <v>7.7557499999999999</v>
      </c>
      <c r="J2" s="59">
        <v>4.5591799999999996</v>
      </c>
      <c r="K2" s="60">
        <v>4.6298500000000002</v>
      </c>
      <c r="L2" s="35">
        <v>1.33928</v>
      </c>
      <c r="M2" s="61">
        <v>1.5890200000000001</v>
      </c>
    </row>
    <row r="3" spans="1:13" x14ac:dyDescent="0.25">
      <c r="A3" s="440">
        <v>84890</v>
      </c>
      <c r="B3" s="440" t="s">
        <v>6</v>
      </c>
      <c r="C3" t="s">
        <v>7</v>
      </c>
      <c r="D3" s="442">
        <v>1.0512699999999999</v>
      </c>
      <c r="E3" s="5">
        <v>1.1115900000000001</v>
      </c>
      <c r="F3" s="3">
        <v>0.96682500000000005</v>
      </c>
      <c r="G3" s="6">
        <v>0.87031499999999995</v>
      </c>
      <c r="H3" s="7">
        <v>5.4545500000000002</v>
      </c>
      <c r="I3" s="62">
        <v>6.1714799999999999</v>
      </c>
      <c r="J3" s="63">
        <v>3.9207200000000002</v>
      </c>
      <c r="K3" s="64">
        <v>5.0323099999999998</v>
      </c>
      <c r="L3" s="65">
        <v>1.4700599999999999</v>
      </c>
      <c r="M3" s="66">
        <v>1.9439900000000001</v>
      </c>
    </row>
    <row r="4" spans="1:13" x14ac:dyDescent="0.25">
      <c r="A4" s="440">
        <v>2744</v>
      </c>
      <c r="B4" s="440" t="s">
        <v>8</v>
      </c>
      <c r="C4" t="s">
        <v>9</v>
      </c>
      <c r="D4" s="443">
        <v>1.1306499999999999</v>
      </c>
      <c r="E4" s="9">
        <v>1.0744800000000001</v>
      </c>
      <c r="F4" s="6">
        <v>0.87423700000000004</v>
      </c>
      <c r="G4" s="10">
        <v>0.92063499999999998</v>
      </c>
      <c r="H4" s="11">
        <v>4.49817</v>
      </c>
      <c r="I4" s="67">
        <v>5.5726500000000003</v>
      </c>
      <c r="J4" s="68">
        <v>6.1636100000000003</v>
      </c>
      <c r="K4" s="69">
        <v>2.9499399999999998</v>
      </c>
      <c r="L4" s="70">
        <v>1.7167300000000001</v>
      </c>
      <c r="M4" s="71">
        <v>1.83883</v>
      </c>
    </row>
    <row r="5" spans="1:13" x14ac:dyDescent="0.25">
      <c r="A5" s="440">
        <v>54438</v>
      </c>
      <c r="B5" s="440" t="s">
        <v>10</v>
      </c>
      <c r="C5" t="s">
        <v>11</v>
      </c>
      <c r="D5" s="444">
        <v>0.65982200000000002</v>
      </c>
      <c r="E5" s="10">
        <v>0.92539400000000005</v>
      </c>
      <c r="F5" s="13">
        <v>0.76933600000000002</v>
      </c>
      <c r="G5" s="14">
        <v>1.6454500000000001</v>
      </c>
      <c r="H5" s="15">
        <v>2.6475</v>
      </c>
      <c r="I5" s="72">
        <v>4.2327199999999996</v>
      </c>
      <c r="J5" s="73">
        <v>5.31691</v>
      </c>
      <c r="K5" s="74">
        <v>3.4140999999999999</v>
      </c>
      <c r="L5" s="75">
        <v>1.9000699999999999</v>
      </c>
      <c r="M5" s="9">
        <v>1.07324</v>
      </c>
    </row>
    <row r="6" spans="1:13" x14ac:dyDescent="0.25">
      <c r="A6" s="440">
        <v>4247</v>
      </c>
      <c r="B6" s="440" t="s">
        <v>12</v>
      </c>
      <c r="C6" t="s">
        <v>13</v>
      </c>
      <c r="D6" s="445">
        <v>0.89453099999999997</v>
      </c>
      <c r="E6" s="17">
        <v>1.1835899999999999</v>
      </c>
      <c r="F6" s="18">
        <v>0.890625</v>
      </c>
      <c r="G6" s="19">
        <v>1.03125</v>
      </c>
      <c r="H6" s="20">
        <v>6.875</v>
      </c>
      <c r="I6" s="76">
        <v>9.0664099999999994</v>
      </c>
      <c r="J6" s="77">
        <v>7.4609399999999999</v>
      </c>
      <c r="K6" s="78">
        <v>8.0468799999999998</v>
      </c>
      <c r="L6" s="79">
        <v>1.9648399999999999</v>
      </c>
      <c r="M6" s="80">
        <v>2.88672</v>
      </c>
    </row>
    <row r="7" spans="1:13" x14ac:dyDescent="0.25">
      <c r="A7" s="440">
        <v>760</v>
      </c>
      <c r="B7" s="440" t="s">
        <v>14</v>
      </c>
      <c r="C7" t="s">
        <v>15</v>
      </c>
      <c r="D7" s="446">
        <v>1.2941199999999999</v>
      </c>
      <c r="E7" s="22">
        <v>1.5294099999999999</v>
      </c>
      <c r="F7" s="23">
        <v>0.58823499999999995</v>
      </c>
      <c r="G7" s="23">
        <v>0.58823499999999995</v>
      </c>
      <c r="H7" s="24">
        <v>7.8235299999999999</v>
      </c>
      <c r="I7" s="81">
        <v>8.7058800000000005</v>
      </c>
      <c r="J7" s="82">
        <v>2.1176499999999998</v>
      </c>
      <c r="K7" s="83">
        <v>2.5</v>
      </c>
      <c r="L7" s="50">
        <v>1.26471</v>
      </c>
      <c r="M7" s="84">
        <v>3.2058800000000001</v>
      </c>
    </row>
    <row r="8" spans="1:13" x14ac:dyDescent="0.25">
      <c r="A8" s="440">
        <v>384</v>
      </c>
      <c r="B8" s="440" t="s">
        <v>16</v>
      </c>
      <c r="C8" t="s">
        <v>17</v>
      </c>
      <c r="D8" s="447">
        <v>0.50469799999999998</v>
      </c>
      <c r="E8" s="8">
        <v>1.13289</v>
      </c>
      <c r="F8" s="26">
        <v>0.70335599999999998</v>
      </c>
      <c r="G8" s="27">
        <v>1.65906</v>
      </c>
      <c r="H8" s="28">
        <v>12.526199999999999</v>
      </c>
      <c r="I8" s="28">
        <v>15.302</v>
      </c>
      <c r="J8" s="9">
        <v>1.0738300000000001</v>
      </c>
      <c r="K8" s="85">
        <v>1.34765</v>
      </c>
      <c r="L8" s="86">
        <v>2.19597</v>
      </c>
      <c r="M8" s="87">
        <v>1.8469800000000001</v>
      </c>
    </row>
    <row r="9" spans="1:13" x14ac:dyDescent="0.25">
      <c r="A9" s="440">
        <v>22856</v>
      </c>
      <c r="B9" s="440" t="s">
        <v>18</v>
      </c>
      <c r="C9" t="s">
        <v>19</v>
      </c>
      <c r="D9" s="448">
        <v>0.90437599999999996</v>
      </c>
      <c r="E9" s="30">
        <v>1.01135</v>
      </c>
      <c r="F9" s="31">
        <v>1.2090799999999999</v>
      </c>
      <c r="G9" s="6">
        <v>0.87520299999999995</v>
      </c>
      <c r="H9" s="28">
        <v>16.1264</v>
      </c>
      <c r="I9" s="28">
        <v>18.4376</v>
      </c>
      <c r="J9" s="28">
        <v>19.935199999999998</v>
      </c>
      <c r="K9" s="28">
        <v>13.504099999999999</v>
      </c>
      <c r="L9" s="88">
        <v>1.57212</v>
      </c>
      <c r="M9" s="89">
        <v>1.5948100000000001</v>
      </c>
    </row>
    <row r="10" spans="1:13" x14ac:dyDescent="0.25">
      <c r="A10" s="440">
        <v>2571</v>
      </c>
      <c r="B10" s="440" t="s">
        <v>20</v>
      </c>
      <c r="C10" t="s">
        <v>21</v>
      </c>
      <c r="D10" s="449">
        <v>1.2381</v>
      </c>
      <c r="E10" s="33">
        <v>0.57142899999999996</v>
      </c>
      <c r="F10" s="34">
        <v>0.85714299999999999</v>
      </c>
      <c r="G10" s="35">
        <v>1.3333299999999999</v>
      </c>
      <c r="H10" s="28">
        <v>13.333299999999999</v>
      </c>
      <c r="I10" s="28">
        <v>22.476199999999999</v>
      </c>
      <c r="J10" s="28">
        <v>13.428599999999999</v>
      </c>
      <c r="K10" s="59">
        <v>4.5714300000000003</v>
      </c>
      <c r="L10" s="38">
        <v>2.3809499999999999</v>
      </c>
      <c r="M10" s="90">
        <v>6.3809500000000003</v>
      </c>
    </row>
    <row r="11" spans="1:13" x14ac:dyDescent="0.25">
      <c r="A11" s="440">
        <v>4907</v>
      </c>
      <c r="B11" s="440" t="s">
        <v>22</v>
      </c>
      <c r="C11" t="s">
        <v>23</v>
      </c>
      <c r="D11" s="450">
        <v>1.65517</v>
      </c>
      <c r="E11" s="36">
        <v>0.436782</v>
      </c>
      <c r="F11" s="30">
        <v>1.01149</v>
      </c>
      <c r="G11" s="16">
        <v>0.89655200000000002</v>
      </c>
      <c r="H11" s="37">
        <v>6.4367799999999997</v>
      </c>
      <c r="I11" s="28">
        <v>22.942499999999999</v>
      </c>
      <c r="J11" s="28">
        <v>27.241399999999999</v>
      </c>
      <c r="K11" s="28">
        <v>27.011500000000002</v>
      </c>
      <c r="L11" s="52">
        <v>0.68965500000000002</v>
      </c>
      <c r="M11" s="91">
        <v>0.275862</v>
      </c>
    </row>
    <row r="12" spans="1:13" x14ac:dyDescent="0.25">
      <c r="A12" s="440">
        <v>5743</v>
      </c>
      <c r="B12" s="440" t="s">
        <v>24</v>
      </c>
      <c r="C12" t="s">
        <v>25</v>
      </c>
      <c r="D12" s="451">
        <v>2.3773599999999999</v>
      </c>
      <c r="E12" s="39">
        <v>0.18867900000000001</v>
      </c>
      <c r="F12" s="40">
        <v>1.16981</v>
      </c>
      <c r="G12" s="41">
        <v>0.26415100000000002</v>
      </c>
      <c r="H12" s="42">
        <v>5.6981099999999998</v>
      </c>
      <c r="I12" s="92">
        <v>5.8490599999999997</v>
      </c>
      <c r="J12" s="93">
        <v>2.71698</v>
      </c>
      <c r="K12" s="50">
        <v>1.2641500000000001</v>
      </c>
      <c r="L12" s="94">
        <v>7.5471700000000003E-2</v>
      </c>
      <c r="M12" s="39">
        <v>0.18867900000000001</v>
      </c>
    </row>
    <row r="13" spans="1:13" x14ac:dyDescent="0.25">
      <c r="A13" s="440">
        <v>3635</v>
      </c>
      <c r="B13" s="440" t="s">
        <v>26</v>
      </c>
      <c r="C13" t="s">
        <v>27</v>
      </c>
      <c r="D13" s="452">
        <v>0.77812700000000001</v>
      </c>
      <c r="E13" s="44">
        <v>1.24858</v>
      </c>
      <c r="F13" s="45">
        <v>1.2153</v>
      </c>
      <c r="G13" s="46">
        <v>0.75798900000000002</v>
      </c>
      <c r="H13" s="47">
        <v>0.52975300000000003</v>
      </c>
      <c r="I13" s="95">
        <v>0.22348100000000001</v>
      </c>
      <c r="J13" s="94">
        <v>6.9925200000000007E-2</v>
      </c>
      <c r="K13" s="96">
        <v>0.12250900000000001</v>
      </c>
      <c r="L13" s="97">
        <v>0.25173099999999998</v>
      </c>
      <c r="M13" s="98">
        <v>0.31802000000000002</v>
      </c>
    </row>
    <row r="14" spans="1:13" x14ac:dyDescent="0.25">
      <c r="A14" s="440">
        <v>51816</v>
      </c>
      <c r="B14" s="440" t="s">
        <v>28</v>
      </c>
      <c r="C14" t="s">
        <v>29</v>
      </c>
      <c r="D14" s="453">
        <v>0.95299999999999996</v>
      </c>
      <c r="E14" s="10">
        <v>0.92437800000000003</v>
      </c>
      <c r="F14" s="49">
        <v>0.85347200000000001</v>
      </c>
      <c r="G14" s="50">
        <v>1.26915</v>
      </c>
      <c r="H14" s="51">
        <v>0.39095800000000003</v>
      </c>
      <c r="I14" s="99">
        <v>0.21662100000000001</v>
      </c>
      <c r="J14" s="94">
        <v>4.7487399999999999E-2</v>
      </c>
      <c r="K14" s="100">
        <v>0.108636</v>
      </c>
      <c r="L14" s="101">
        <v>0.17759</v>
      </c>
      <c r="M14" s="102">
        <v>0.26280700000000001</v>
      </c>
    </row>
    <row r="15" spans="1:13" x14ac:dyDescent="0.25">
      <c r="A15" s="440">
        <v>11320</v>
      </c>
      <c r="B15" s="440" t="s">
        <v>30</v>
      </c>
      <c r="C15" t="s">
        <v>31</v>
      </c>
      <c r="D15" s="454">
        <v>0.68952899999999995</v>
      </c>
      <c r="E15" s="53">
        <v>0.79926799999999998</v>
      </c>
      <c r="F15" s="54">
        <v>0.81572900000000004</v>
      </c>
      <c r="G15" s="55">
        <v>1.69547</v>
      </c>
      <c r="H15" s="56">
        <v>0.47005000000000002</v>
      </c>
      <c r="I15" s="103">
        <v>0.221308</v>
      </c>
      <c r="J15" s="104">
        <v>0.17192499999999999</v>
      </c>
      <c r="K15" s="94">
        <v>8.5962499999999997E-2</v>
      </c>
      <c r="L15" s="105">
        <v>0.32738899999999999</v>
      </c>
      <c r="M15" s="51">
        <v>0.389575</v>
      </c>
    </row>
    <row r="16" spans="1:13" x14ac:dyDescent="0.25">
      <c r="A16" s="440">
        <v>6609</v>
      </c>
      <c r="B16" s="440" t="s">
        <v>32</v>
      </c>
      <c r="C16" t="s">
        <v>33</v>
      </c>
      <c r="D16" s="455">
        <v>0.72813799999999995</v>
      </c>
      <c r="E16" s="107">
        <v>1.2873300000000001</v>
      </c>
      <c r="F16" s="108">
        <v>1.12076</v>
      </c>
      <c r="G16" s="109">
        <v>0.86377199999999998</v>
      </c>
      <c r="H16" s="110">
        <v>0.47590700000000002</v>
      </c>
      <c r="I16" s="111">
        <v>0.26888800000000002</v>
      </c>
      <c r="J16" s="104">
        <v>0.17132700000000001</v>
      </c>
      <c r="K16" s="94">
        <v>8.6853100000000003E-2</v>
      </c>
      <c r="L16" s="112">
        <v>0.220107</v>
      </c>
      <c r="M16" s="113">
        <v>0.24152299999999999</v>
      </c>
    </row>
    <row r="17" spans="1:13" x14ac:dyDescent="0.25">
      <c r="A17" s="440">
        <v>275</v>
      </c>
      <c r="B17" s="440" t="s">
        <v>34</v>
      </c>
      <c r="C17" t="s">
        <v>35</v>
      </c>
      <c r="D17" s="448">
        <v>0.90201200000000004</v>
      </c>
      <c r="E17" s="114">
        <v>1.1793499999999999</v>
      </c>
      <c r="F17" s="115">
        <v>1.1557299999999999</v>
      </c>
      <c r="G17" s="116">
        <v>0.76290500000000006</v>
      </c>
      <c r="H17" s="117">
        <v>0.50918600000000003</v>
      </c>
      <c r="I17" s="118">
        <v>0.23272100000000001</v>
      </c>
      <c r="J17" s="119">
        <v>0.20472399999999999</v>
      </c>
      <c r="K17" s="120">
        <v>0.124234</v>
      </c>
      <c r="L17" s="121">
        <v>0.48293999999999998</v>
      </c>
      <c r="M17" s="122">
        <v>0.308836</v>
      </c>
    </row>
    <row r="18" spans="1:13" x14ac:dyDescent="0.25">
      <c r="A18" s="440">
        <v>2272</v>
      </c>
      <c r="B18" s="440" t="s">
        <v>36</v>
      </c>
      <c r="C18" t="s">
        <v>37</v>
      </c>
      <c r="D18" s="456">
        <v>0.595167</v>
      </c>
      <c r="E18" s="31">
        <v>1.2080200000000001</v>
      </c>
      <c r="F18" s="124">
        <v>0.82135499999999995</v>
      </c>
      <c r="G18" s="125">
        <v>1.3754500000000001</v>
      </c>
      <c r="H18" s="126">
        <v>0.33991500000000002</v>
      </c>
      <c r="I18" s="119">
        <v>0.20344300000000001</v>
      </c>
      <c r="J18" s="127">
        <v>0.106776</v>
      </c>
      <c r="K18" s="94">
        <v>5.2440399999999998E-2</v>
      </c>
      <c r="L18" s="128">
        <v>0.17374800000000001</v>
      </c>
      <c r="M18" s="129">
        <v>0.28368300000000002</v>
      </c>
    </row>
    <row r="19" spans="1:13" x14ac:dyDescent="0.25">
      <c r="A19" s="440">
        <v>955</v>
      </c>
      <c r="B19" s="440" t="s">
        <v>38</v>
      </c>
      <c r="C19" t="s">
        <v>39</v>
      </c>
      <c r="D19" s="457">
        <v>0.76060899999999998</v>
      </c>
      <c r="E19" s="115">
        <v>1.15669</v>
      </c>
      <c r="F19" s="17">
        <v>1.1893400000000001</v>
      </c>
      <c r="G19" s="16">
        <v>0.89336199999999999</v>
      </c>
      <c r="H19" s="130">
        <v>0.46137099999999998</v>
      </c>
      <c r="I19" s="33">
        <v>0.57127300000000003</v>
      </c>
      <c r="J19" s="119">
        <v>0.203482</v>
      </c>
      <c r="K19" s="131">
        <v>0.177367</v>
      </c>
      <c r="L19" s="132">
        <v>0.18607199999999999</v>
      </c>
      <c r="M19" s="133">
        <v>0.292709</v>
      </c>
    </row>
    <row r="20" spans="1:13" x14ac:dyDescent="0.25">
      <c r="A20" s="440">
        <v>5333</v>
      </c>
      <c r="B20" s="440" t="s">
        <v>40</v>
      </c>
      <c r="C20" t="s">
        <v>41</v>
      </c>
      <c r="D20" s="458">
        <v>0.78468899999999997</v>
      </c>
      <c r="E20" s="10">
        <v>0.92248799999999997</v>
      </c>
      <c r="F20" s="89">
        <v>1.59904</v>
      </c>
      <c r="G20" s="135">
        <v>0.69377999999999995</v>
      </c>
      <c r="H20" s="56">
        <v>0.467943</v>
      </c>
      <c r="I20" s="136">
        <v>0.45454499999999998</v>
      </c>
      <c r="J20" s="137">
        <v>0.15598100000000001</v>
      </c>
      <c r="K20" s="103">
        <v>0.221053</v>
      </c>
      <c r="L20" s="138">
        <v>0.21626799999999999</v>
      </c>
      <c r="M20" s="139">
        <v>0.46220099999999997</v>
      </c>
    </row>
    <row r="21" spans="1:13" x14ac:dyDescent="0.25">
      <c r="A21" s="440">
        <v>3631</v>
      </c>
      <c r="B21" s="440" t="s">
        <v>42</v>
      </c>
      <c r="C21" t="s">
        <v>43</v>
      </c>
      <c r="D21" s="459">
        <v>0.70582900000000004</v>
      </c>
      <c r="E21" s="6">
        <v>0.87522800000000001</v>
      </c>
      <c r="F21" s="45">
        <v>1.2213099999999999</v>
      </c>
      <c r="G21" s="140">
        <v>1.19763</v>
      </c>
      <c r="H21" s="141">
        <v>0.29599300000000001</v>
      </c>
      <c r="I21" s="142">
        <v>0.27140300000000001</v>
      </c>
      <c r="J21" s="143">
        <v>0.237705</v>
      </c>
      <c r="K21" s="112">
        <v>0.218579</v>
      </c>
      <c r="L21" s="144">
        <v>0.18488199999999999</v>
      </c>
      <c r="M21" s="113">
        <v>0.243169</v>
      </c>
    </row>
    <row r="22" spans="1:13" x14ac:dyDescent="0.25">
      <c r="A22" s="440">
        <v>203</v>
      </c>
      <c r="B22" s="440" t="s">
        <v>44</v>
      </c>
      <c r="C22" t="s">
        <v>45</v>
      </c>
      <c r="D22" s="460">
        <v>0.94388799999999995</v>
      </c>
      <c r="E22" s="115">
        <v>1.16032</v>
      </c>
      <c r="F22" s="146">
        <v>1.0220400000000001</v>
      </c>
      <c r="G22" s="6">
        <v>0.87374700000000005</v>
      </c>
      <c r="H22" s="147">
        <v>0.51302599999999998</v>
      </c>
      <c r="I22" s="148">
        <v>0.43286599999999997</v>
      </c>
      <c r="J22" s="94">
        <v>8.8176400000000002E-2</v>
      </c>
      <c r="K22" s="149">
        <v>0.192385</v>
      </c>
      <c r="L22" s="150">
        <v>0.43887799999999999</v>
      </c>
      <c r="M22" s="151">
        <v>0.258517</v>
      </c>
    </row>
    <row r="23" spans="1:13" x14ac:dyDescent="0.25">
      <c r="A23" s="440">
        <v>5144</v>
      </c>
      <c r="B23" s="440" t="s">
        <v>46</v>
      </c>
      <c r="C23" t="s">
        <v>47</v>
      </c>
      <c r="D23" s="461">
        <v>0.91749800000000004</v>
      </c>
      <c r="E23" s="152">
        <v>0.91541600000000001</v>
      </c>
      <c r="F23" s="153">
        <v>0.88383800000000001</v>
      </c>
      <c r="G23" s="107">
        <v>1.28325</v>
      </c>
      <c r="H23" s="154">
        <v>0.55521799999999999</v>
      </c>
      <c r="I23" s="155">
        <v>0.406003</v>
      </c>
      <c r="J23" s="144">
        <v>0.185304</v>
      </c>
      <c r="K23" s="156">
        <v>0.24568400000000001</v>
      </c>
      <c r="L23" s="157">
        <v>0.33313100000000001</v>
      </c>
      <c r="M23" s="158">
        <v>0.248807</v>
      </c>
    </row>
    <row r="24" spans="1:13" x14ac:dyDescent="0.25">
      <c r="A24" s="440">
        <v>8869</v>
      </c>
      <c r="B24" s="440" t="s">
        <v>48</v>
      </c>
      <c r="C24" t="s">
        <v>49</v>
      </c>
      <c r="D24" s="462">
        <v>1.3098799999999999</v>
      </c>
      <c r="E24" s="13">
        <v>0.76907300000000001</v>
      </c>
      <c r="F24" s="5">
        <v>1.11025</v>
      </c>
      <c r="G24" s="54">
        <v>0.81079999999999997</v>
      </c>
      <c r="H24" s="110">
        <v>0.47617100000000001</v>
      </c>
      <c r="I24" s="160">
        <v>0.30026599999999998</v>
      </c>
      <c r="J24" s="161">
        <v>0.25608500000000001</v>
      </c>
      <c r="K24" s="162">
        <v>0.23154</v>
      </c>
      <c r="L24" s="138">
        <v>0.21599499999999999</v>
      </c>
      <c r="M24" s="163">
        <v>0.49662499999999998</v>
      </c>
    </row>
    <row r="25" spans="1:13" x14ac:dyDescent="0.25">
      <c r="A25" s="440">
        <v>1806</v>
      </c>
      <c r="B25" s="440" t="s">
        <v>50</v>
      </c>
      <c r="C25" t="s">
        <v>51</v>
      </c>
      <c r="D25" s="463">
        <v>1.5536099999999999</v>
      </c>
      <c r="E25" s="145">
        <v>0.94748399999999999</v>
      </c>
      <c r="F25" s="165">
        <v>0.79431099999999999</v>
      </c>
      <c r="G25" s="26">
        <v>0.70459499999999997</v>
      </c>
      <c r="H25" s="166">
        <v>0.54048099999999999</v>
      </c>
      <c r="I25" s="128">
        <v>0.17286699999999999</v>
      </c>
      <c r="J25" s="103">
        <v>0.22100700000000001</v>
      </c>
      <c r="K25" s="167">
        <v>0.16630200000000001</v>
      </c>
      <c r="L25" s="97">
        <v>0.251641</v>
      </c>
      <c r="M25" s="160">
        <v>0.30196899999999999</v>
      </c>
    </row>
    <row r="26" spans="1:13" x14ac:dyDescent="0.25">
      <c r="A26" s="440">
        <v>3248</v>
      </c>
      <c r="B26" s="440" t="s">
        <v>52</v>
      </c>
      <c r="C26" t="s">
        <v>53</v>
      </c>
      <c r="D26" s="464">
        <v>1.1262000000000001</v>
      </c>
      <c r="E26" s="30">
        <v>1.0102500000000001</v>
      </c>
      <c r="F26" s="35">
        <v>1.3382400000000001</v>
      </c>
      <c r="G26" s="168">
        <v>0.52530399999999999</v>
      </c>
      <c r="H26" s="169">
        <v>0.42344700000000002</v>
      </c>
      <c r="I26" s="170">
        <v>0.33504200000000001</v>
      </c>
      <c r="J26" s="94">
        <v>8.7764300000000003E-2</v>
      </c>
      <c r="K26" s="94">
        <v>4.4202400000000003E-2</v>
      </c>
      <c r="L26" s="94">
        <v>9.6732899999999997E-2</v>
      </c>
      <c r="M26" s="137">
        <v>0.155029</v>
      </c>
    </row>
    <row r="27" spans="1:13" x14ac:dyDescent="0.25">
      <c r="A27" s="440">
        <v>9583</v>
      </c>
      <c r="B27" s="440" t="s">
        <v>54</v>
      </c>
      <c r="C27" t="s">
        <v>55</v>
      </c>
      <c r="D27" s="465">
        <v>0.92032999999999998</v>
      </c>
      <c r="E27" s="171">
        <v>1.0961799999999999</v>
      </c>
      <c r="F27" s="172">
        <v>1.3592900000000001</v>
      </c>
      <c r="G27" s="173">
        <v>0.62419100000000005</v>
      </c>
      <c r="H27" s="174">
        <v>0.74826999999999999</v>
      </c>
      <c r="I27" s="56">
        <v>0.46953800000000001</v>
      </c>
      <c r="J27" s="97">
        <v>0.25150600000000001</v>
      </c>
      <c r="K27" s="175">
        <v>0.16067799999999999</v>
      </c>
      <c r="L27" s="94">
        <v>6.8511500000000003E-2</v>
      </c>
      <c r="M27" s="94">
        <v>9.0827900000000003E-2</v>
      </c>
    </row>
    <row r="28" spans="1:13" x14ac:dyDescent="0.25">
      <c r="A28" s="440">
        <v>6448</v>
      </c>
      <c r="B28" s="440" t="s">
        <v>56</v>
      </c>
      <c r="C28" t="s">
        <v>57</v>
      </c>
      <c r="D28" s="466">
        <v>1.01061</v>
      </c>
      <c r="E28" s="153">
        <v>0.87931000000000004</v>
      </c>
      <c r="F28" s="61">
        <v>1.57958</v>
      </c>
      <c r="G28" s="47">
        <v>0.53050399999999998</v>
      </c>
      <c r="H28" s="176">
        <v>0.58090200000000003</v>
      </c>
      <c r="I28" s="141">
        <v>0.29443000000000003</v>
      </c>
      <c r="J28" s="132">
        <v>0.187003</v>
      </c>
      <c r="K28" s="94">
        <v>8.2228099999999998E-2</v>
      </c>
      <c r="L28" s="94">
        <v>9.2175099999999996E-2</v>
      </c>
      <c r="M28" s="177">
        <v>0.116048</v>
      </c>
    </row>
    <row r="29" spans="1:13" x14ac:dyDescent="0.25">
      <c r="A29" s="440">
        <v>5837</v>
      </c>
      <c r="B29" s="440" t="s">
        <v>58</v>
      </c>
      <c r="C29" t="s">
        <v>59</v>
      </c>
      <c r="D29" s="467">
        <v>0.47032499999999999</v>
      </c>
      <c r="E29" s="44">
        <v>1.25868</v>
      </c>
      <c r="F29" s="159">
        <v>1.31691</v>
      </c>
      <c r="G29" s="48">
        <v>0.95408700000000002</v>
      </c>
      <c r="H29" s="39">
        <v>0.18812999999999999</v>
      </c>
      <c r="I29" s="178">
        <v>0.111982</v>
      </c>
      <c r="J29" s="94">
        <v>3.5834299999999999E-2</v>
      </c>
      <c r="K29" s="179">
        <v>0.19708800000000001</v>
      </c>
      <c r="L29" s="180">
        <v>0.147816</v>
      </c>
      <c r="M29" s="161">
        <v>0.25531900000000002</v>
      </c>
    </row>
    <row r="30" spans="1:13" x14ac:dyDescent="0.25">
      <c r="A30" s="440">
        <v>1757</v>
      </c>
      <c r="B30" s="440" t="s">
        <v>60</v>
      </c>
      <c r="C30" t="s">
        <v>61</v>
      </c>
      <c r="D30" s="468">
        <v>1.2132400000000001</v>
      </c>
      <c r="E30" s="181">
        <v>1.0500400000000001</v>
      </c>
      <c r="F30" s="182">
        <v>0.82525000000000004</v>
      </c>
      <c r="G30" s="152">
        <v>0.91147</v>
      </c>
      <c r="H30" s="183">
        <v>0.123172</v>
      </c>
      <c r="I30" s="184">
        <v>0.101617</v>
      </c>
      <c r="J30" s="94">
        <v>8.9299500000000004E-2</v>
      </c>
      <c r="K30" s="101">
        <v>0.17859900000000001</v>
      </c>
      <c r="L30" s="185">
        <v>0.35719800000000002</v>
      </c>
      <c r="M30" s="186">
        <v>0.68360299999999996</v>
      </c>
    </row>
    <row r="31" spans="1:13" x14ac:dyDescent="0.25">
      <c r="A31" s="440">
        <v>7173</v>
      </c>
      <c r="B31" s="440" t="s">
        <v>62</v>
      </c>
      <c r="C31" t="s">
        <v>63</v>
      </c>
      <c r="D31" s="469">
        <v>1.36585</v>
      </c>
      <c r="E31" s="40">
        <v>1.17073</v>
      </c>
      <c r="F31" s="106">
        <v>0.731707</v>
      </c>
      <c r="G31" s="106">
        <v>0.731707</v>
      </c>
      <c r="H31" s="133">
        <v>0.29268300000000003</v>
      </c>
      <c r="I31" s="187">
        <v>0.19512199999999999</v>
      </c>
      <c r="J31" s="188">
        <v>0.24390200000000001</v>
      </c>
      <c r="K31" s="187">
        <v>0.19512199999999999</v>
      </c>
      <c r="L31" s="189">
        <v>0.92682900000000001</v>
      </c>
      <c r="M31" s="190">
        <v>0.34146300000000002</v>
      </c>
    </row>
    <row r="32" spans="1:13" x14ac:dyDescent="0.25">
      <c r="A32" s="440">
        <v>2745</v>
      </c>
      <c r="B32" s="440" t="s">
        <v>64</v>
      </c>
      <c r="C32" t="s">
        <v>65</v>
      </c>
      <c r="D32" s="443">
        <v>1.13842</v>
      </c>
      <c r="E32" s="191">
        <v>1.0614600000000001</v>
      </c>
      <c r="F32" s="45">
        <v>1.2148000000000001</v>
      </c>
      <c r="G32" s="23">
        <v>0.58532200000000001</v>
      </c>
      <c r="H32" s="190">
        <v>0.34069199999999999</v>
      </c>
      <c r="I32" s="144">
        <v>0.184368</v>
      </c>
      <c r="J32" s="192">
        <v>0.227327</v>
      </c>
      <c r="K32" s="177">
        <v>0.11575199999999999</v>
      </c>
      <c r="L32" s="115">
        <v>1.1605000000000001</v>
      </c>
      <c r="M32" s="2">
        <v>0.98926000000000003</v>
      </c>
    </row>
    <row r="33" spans="1:13" x14ac:dyDescent="0.25">
      <c r="A33" s="440">
        <v>25864</v>
      </c>
      <c r="B33" s="440" t="s">
        <v>66</v>
      </c>
      <c r="C33" t="s">
        <v>67</v>
      </c>
      <c r="D33" s="470">
        <v>1.23014</v>
      </c>
      <c r="E33" s="30">
        <v>1.0101800000000001</v>
      </c>
      <c r="F33" s="193">
        <v>1.23014</v>
      </c>
      <c r="G33" s="47">
        <v>0.529532</v>
      </c>
      <c r="H33" s="194">
        <v>0.37474499999999999</v>
      </c>
      <c r="I33" s="150">
        <v>0.439919</v>
      </c>
      <c r="J33" s="94">
        <v>9.7759700000000005E-2</v>
      </c>
      <c r="K33" s="111">
        <v>0.26883899999999999</v>
      </c>
      <c r="L33" s="173">
        <v>0.62321800000000005</v>
      </c>
      <c r="M33" s="19">
        <v>1.0305500000000001</v>
      </c>
    </row>
    <row r="34" spans="1:13" x14ac:dyDescent="0.25">
      <c r="A34" s="440">
        <v>847</v>
      </c>
      <c r="B34" s="440" t="s">
        <v>68</v>
      </c>
      <c r="C34" t="s">
        <v>69</v>
      </c>
      <c r="D34" s="460">
        <v>0.94508099999999995</v>
      </c>
      <c r="E34" s="6">
        <v>0.87712400000000001</v>
      </c>
      <c r="F34" s="34">
        <v>0.85499800000000004</v>
      </c>
      <c r="G34" s="195">
        <v>1.3228</v>
      </c>
      <c r="H34" s="196">
        <v>0.35927799999999999</v>
      </c>
      <c r="I34" s="51">
        <v>0.39088600000000001</v>
      </c>
      <c r="J34" s="197">
        <v>0.23916799999999999</v>
      </c>
      <c r="K34" s="97">
        <v>0.25075700000000001</v>
      </c>
      <c r="L34" s="26">
        <v>0.70064499999999996</v>
      </c>
      <c r="M34" s="198">
        <v>1.2790699999999999</v>
      </c>
    </row>
    <row r="35" spans="1:13" x14ac:dyDescent="0.25">
      <c r="A35" s="440">
        <v>1117</v>
      </c>
      <c r="B35" s="440" t="s">
        <v>70</v>
      </c>
      <c r="C35" t="s">
        <v>71</v>
      </c>
      <c r="D35" s="443">
        <v>1.1376299999999999</v>
      </c>
      <c r="E35" s="189">
        <v>0.93070299999999995</v>
      </c>
      <c r="F35" s="199">
        <v>0.67179999999999995</v>
      </c>
      <c r="G35" s="50">
        <v>1.25987</v>
      </c>
      <c r="H35" s="200">
        <v>0.63907599999999998</v>
      </c>
      <c r="I35" s="170">
        <v>0.33589999999999998</v>
      </c>
      <c r="J35" s="105">
        <v>0.32627499999999998</v>
      </c>
      <c r="K35" s="137">
        <v>0.155919</v>
      </c>
      <c r="L35" s="18">
        <v>0.88835399999999998</v>
      </c>
      <c r="M35" s="12">
        <v>0.65928799999999999</v>
      </c>
    </row>
    <row r="36" spans="1:13" x14ac:dyDescent="0.25">
      <c r="A36" s="440">
        <v>51170</v>
      </c>
      <c r="B36" s="440" t="s">
        <v>72</v>
      </c>
      <c r="C36" t="s">
        <v>73</v>
      </c>
      <c r="D36" s="471">
        <v>1.1002700000000001</v>
      </c>
      <c r="E36" s="181">
        <v>1.0487899999999999</v>
      </c>
      <c r="F36" s="3">
        <v>0.96811400000000003</v>
      </c>
      <c r="G36" s="153">
        <v>0.88282799999999995</v>
      </c>
      <c r="H36" s="202">
        <v>0.61390699999999998</v>
      </c>
      <c r="I36" s="56">
        <v>0.467922</v>
      </c>
      <c r="J36" s="41">
        <v>0.26507900000000001</v>
      </c>
      <c r="K36" s="203">
        <v>0.15059500000000001</v>
      </c>
      <c r="L36" s="130">
        <v>0.46023799999999998</v>
      </c>
      <c r="M36" s="204">
        <v>0.59239299999999995</v>
      </c>
    </row>
    <row r="37" spans="1:13" x14ac:dyDescent="0.25">
      <c r="A37" s="440">
        <v>4126</v>
      </c>
      <c r="B37" s="440" t="s">
        <v>74</v>
      </c>
      <c r="C37" t="s">
        <v>75</v>
      </c>
      <c r="D37" s="472">
        <v>1.18919</v>
      </c>
      <c r="E37" s="54">
        <v>0.81306299999999998</v>
      </c>
      <c r="F37" s="32">
        <v>1.2432399999999999</v>
      </c>
      <c r="G37" s="46">
        <v>0.75450499999999998</v>
      </c>
      <c r="H37" s="157">
        <v>0.33108100000000001</v>
      </c>
      <c r="I37" s="148">
        <v>0.43243199999999998</v>
      </c>
      <c r="J37" s="205">
        <v>0.37837799999999999</v>
      </c>
      <c r="K37" s="96">
        <v>0.12162199999999999</v>
      </c>
      <c r="L37" s="206">
        <v>0.34684700000000002</v>
      </c>
      <c r="M37" s="207">
        <v>0.72072099999999995</v>
      </c>
    </row>
    <row r="38" spans="1:13" x14ac:dyDescent="0.25">
      <c r="A38" s="440">
        <v>51471</v>
      </c>
      <c r="B38" s="440" t="s">
        <v>76</v>
      </c>
      <c r="C38" t="s">
        <v>77</v>
      </c>
      <c r="D38" s="473">
        <v>0.45783099999999999</v>
      </c>
      <c r="E38" s="3">
        <v>0.96385500000000002</v>
      </c>
      <c r="F38" s="21">
        <v>1.3011999999999999</v>
      </c>
      <c r="G38" s="198">
        <v>1.27711</v>
      </c>
      <c r="H38" s="136">
        <v>0.45783099999999999</v>
      </c>
      <c r="I38" s="208">
        <v>0.60241</v>
      </c>
      <c r="J38" s="99">
        <v>0.216867</v>
      </c>
      <c r="K38" s="209">
        <v>0.12048200000000001</v>
      </c>
      <c r="L38" s="148">
        <v>0.43373499999999998</v>
      </c>
      <c r="M38" s="208">
        <v>0.60241</v>
      </c>
    </row>
    <row r="39" spans="1:13" x14ac:dyDescent="0.25">
      <c r="A39" s="440">
        <v>11282</v>
      </c>
      <c r="B39" s="440" t="s">
        <v>78</v>
      </c>
      <c r="C39" t="s">
        <v>79</v>
      </c>
      <c r="D39" s="474">
        <v>1.2674000000000001</v>
      </c>
      <c r="E39" s="26">
        <v>0.70329699999999995</v>
      </c>
      <c r="F39" s="31">
        <v>1.21123</v>
      </c>
      <c r="G39" s="124">
        <v>0.81807099999999999</v>
      </c>
      <c r="H39" s="115">
        <v>1.1514</v>
      </c>
      <c r="I39" s="23">
        <v>0.58730199999999999</v>
      </c>
      <c r="J39" s="210">
        <v>0.18192900000000001</v>
      </c>
      <c r="K39" s="211">
        <v>0.211233</v>
      </c>
      <c r="L39" s="212">
        <v>0.73626400000000003</v>
      </c>
      <c r="M39" s="213">
        <v>0.64468899999999996</v>
      </c>
    </row>
    <row r="40" spans="1:13" x14ac:dyDescent="0.25">
      <c r="A40" s="440">
        <v>6821</v>
      </c>
      <c r="B40" s="440" t="s">
        <v>80</v>
      </c>
      <c r="C40" t="s">
        <v>81</v>
      </c>
      <c r="D40" s="475">
        <v>1.0868599999999999</v>
      </c>
      <c r="E40" s="215">
        <v>0.44988899999999998</v>
      </c>
      <c r="F40" s="1">
        <v>1.06013</v>
      </c>
      <c r="G40" s="216">
        <v>1.4031199999999999</v>
      </c>
      <c r="H40" s="115">
        <v>1.15367</v>
      </c>
      <c r="I40" s="217">
        <v>0.52115800000000001</v>
      </c>
      <c r="J40" s="218">
        <v>0.151448</v>
      </c>
      <c r="K40" s="94">
        <v>9.7995499999999999E-2</v>
      </c>
      <c r="L40" s="182">
        <v>0.82850800000000002</v>
      </c>
      <c r="M40" s="43">
        <v>0.77951000000000004</v>
      </c>
    </row>
    <row r="41" spans="1:13" x14ac:dyDescent="0.25">
      <c r="A41" s="440">
        <v>2053</v>
      </c>
      <c r="B41" s="440" t="s">
        <v>82</v>
      </c>
      <c r="C41" t="s">
        <v>83</v>
      </c>
      <c r="D41" s="476">
        <v>1.3992800000000001</v>
      </c>
      <c r="E41" s="1">
        <v>1.0536399999999999</v>
      </c>
      <c r="F41" s="220">
        <v>0.48390899999999998</v>
      </c>
      <c r="G41" s="191">
        <v>1.0631699999999999</v>
      </c>
      <c r="H41" s="155">
        <v>0.40524399999999999</v>
      </c>
      <c r="I41" s="221">
        <v>0.25268200000000002</v>
      </c>
      <c r="J41" s="187">
        <v>0.19547100000000001</v>
      </c>
      <c r="K41" s="94">
        <v>4.5291999999999999E-2</v>
      </c>
      <c r="L41" s="166">
        <v>0.54112000000000005</v>
      </c>
      <c r="M41" s="43">
        <v>0.77949900000000005</v>
      </c>
    </row>
    <row r="42" spans="1:13" x14ac:dyDescent="0.25">
      <c r="A42" s="440">
        <v>27306</v>
      </c>
      <c r="B42" s="440" t="s">
        <v>84</v>
      </c>
      <c r="C42" t="s">
        <v>85</v>
      </c>
      <c r="D42" s="477">
        <v>0.87476600000000004</v>
      </c>
      <c r="E42" s="114">
        <v>1.1813100000000001</v>
      </c>
      <c r="F42" s="148">
        <v>0.433645</v>
      </c>
      <c r="G42" s="222">
        <v>1.5102800000000001</v>
      </c>
      <c r="H42" s="207">
        <v>0.72523400000000005</v>
      </c>
      <c r="I42" s="178">
        <v>0.11215</v>
      </c>
      <c r="J42" s="132">
        <v>0.186916</v>
      </c>
      <c r="K42" s="94">
        <v>7.4766399999999997E-2</v>
      </c>
      <c r="L42" s="223">
        <v>1.8691599999999999</v>
      </c>
      <c r="M42" s="224">
        <v>0.17943899999999999</v>
      </c>
    </row>
    <row r="43" spans="1:13" x14ac:dyDescent="0.25">
      <c r="A43" s="440">
        <v>56901</v>
      </c>
      <c r="B43" s="440" t="s">
        <v>86</v>
      </c>
      <c r="C43" t="s">
        <v>87</v>
      </c>
      <c r="D43" s="478">
        <v>0.67096800000000001</v>
      </c>
      <c r="E43" s="140">
        <v>1.2</v>
      </c>
      <c r="F43" s="225">
        <v>0.664516</v>
      </c>
      <c r="G43" s="226">
        <v>1.46452</v>
      </c>
      <c r="H43" s="132">
        <v>0.18709700000000001</v>
      </c>
      <c r="I43" s="97">
        <v>0.25161299999999998</v>
      </c>
      <c r="J43" s="227">
        <v>0.109677</v>
      </c>
      <c r="K43" s="94">
        <v>9.0322600000000003E-2</v>
      </c>
      <c r="L43" s="228">
        <v>1.03226</v>
      </c>
      <c r="M43" s="229">
        <v>0.14838699999999999</v>
      </c>
    </row>
    <row r="44" spans="1:13" x14ac:dyDescent="0.25">
      <c r="A44" s="440">
        <v>79690</v>
      </c>
      <c r="B44" s="440" t="s">
        <v>88</v>
      </c>
      <c r="C44" t="s">
        <v>89</v>
      </c>
      <c r="D44" s="479">
        <v>0.55035699999999999</v>
      </c>
      <c r="E44" s="214">
        <v>1.08168</v>
      </c>
      <c r="F44" s="19">
        <v>1.02617</v>
      </c>
      <c r="G44" s="85">
        <v>1.34179</v>
      </c>
      <c r="H44" s="231">
        <v>0.30293399999999998</v>
      </c>
      <c r="I44" s="232">
        <v>0.344171</v>
      </c>
      <c r="J44" s="94">
        <v>6.5027799999999997E-2</v>
      </c>
      <c r="K44" s="94">
        <v>6.6613800000000001E-2</v>
      </c>
      <c r="L44" s="135">
        <v>0.69944499999999998</v>
      </c>
      <c r="M44" s="233">
        <v>0.49960399999999999</v>
      </c>
    </row>
    <row r="45" spans="1:13" x14ac:dyDescent="0.25">
      <c r="A45" s="440">
        <v>6489</v>
      </c>
      <c r="B45" s="440" t="s">
        <v>90</v>
      </c>
      <c r="C45" t="s">
        <v>91</v>
      </c>
      <c r="D45" s="446">
        <v>1.30233</v>
      </c>
      <c r="E45" s="61">
        <v>1.5813999999999999</v>
      </c>
      <c r="F45" s="158">
        <v>0.248062</v>
      </c>
      <c r="G45" s="109">
        <v>0.86821700000000002</v>
      </c>
      <c r="H45" s="120">
        <v>0.124031</v>
      </c>
      <c r="I45" s="120">
        <v>0.124031</v>
      </c>
      <c r="J45" s="158">
        <v>0.248062</v>
      </c>
      <c r="K45" s="137">
        <v>0.15503900000000001</v>
      </c>
      <c r="L45" s="234">
        <v>0.65116300000000005</v>
      </c>
      <c r="M45" s="94">
        <v>9.3023300000000003E-2</v>
      </c>
    </row>
    <row r="46" spans="1:13" x14ac:dyDescent="0.25">
      <c r="A46" s="440">
        <v>5152</v>
      </c>
      <c r="B46" s="440" t="s">
        <v>92</v>
      </c>
      <c r="C46" t="s">
        <v>93</v>
      </c>
      <c r="D46" s="480">
        <v>0.84520099999999998</v>
      </c>
      <c r="E46" s="236">
        <v>0.47368399999999999</v>
      </c>
      <c r="F46" s="237">
        <v>1.5418000000000001</v>
      </c>
      <c r="G46" s="8">
        <v>1.1393200000000001</v>
      </c>
      <c r="H46" s="238">
        <v>0.16408700000000001</v>
      </c>
      <c r="I46" s="94">
        <v>4.9535599999999999E-2</v>
      </c>
      <c r="J46" s="239">
        <v>0.39938099999999999</v>
      </c>
      <c r="K46" s="94">
        <v>6.8111500000000005E-2</v>
      </c>
      <c r="L46" s="240">
        <v>0.145511</v>
      </c>
      <c r="M46" s="94">
        <v>7.1207400000000004E-2</v>
      </c>
    </row>
    <row r="47" spans="1:13" x14ac:dyDescent="0.25">
      <c r="A47" s="440">
        <v>6476</v>
      </c>
      <c r="B47" s="440" t="s">
        <v>94</v>
      </c>
      <c r="C47" t="s">
        <v>95</v>
      </c>
      <c r="D47" s="481">
        <v>1.4418599999999999</v>
      </c>
      <c r="E47" s="54">
        <v>0.81395300000000004</v>
      </c>
      <c r="F47" s="242">
        <v>1</v>
      </c>
      <c r="G47" s="243">
        <v>0.74418600000000001</v>
      </c>
      <c r="H47" s="244">
        <v>0.13953499999999999</v>
      </c>
      <c r="I47" s="94">
        <v>6.9767399999999993E-2</v>
      </c>
      <c r="J47" s="162">
        <v>0.23255799999999999</v>
      </c>
      <c r="K47" s="244">
        <v>0.13953499999999999</v>
      </c>
      <c r="L47" s="245">
        <v>0.16279099999999999</v>
      </c>
      <c r="M47" s="246">
        <v>0.11627899999999999</v>
      </c>
    </row>
    <row r="48" spans="1:13" x14ac:dyDescent="0.25">
      <c r="A48" s="440">
        <v>5321</v>
      </c>
      <c r="B48" s="440" t="s">
        <v>96</v>
      </c>
      <c r="C48" t="s">
        <v>97</v>
      </c>
      <c r="D48" s="482">
        <v>0.48780499999999999</v>
      </c>
      <c r="E48" s="219">
        <v>1.3983699999999999</v>
      </c>
      <c r="F48" s="30">
        <v>1.00813</v>
      </c>
      <c r="G48" s="201">
        <v>1.1056900000000001</v>
      </c>
      <c r="H48" s="94">
        <v>9.7560999999999995E-2</v>
      </c>
      <c r="I48" s="94">
        <v>6.5040700000000007E-2</v>
      </c>
      <c r="J48" s="248">
        <v>0.61788600000000005</v>
      </c>
      <c r="K48" s="23">
        <v>0.58536600000000005</v>
      </c>
      <c r="L48" s="230">
        <v>0.55284599999999995</v>
      </c>
      <c r="M48" s="249">
        <v>1.9187000000000001</v>
      </c>
    </row>
    <row r="49" spans="1:13" x14ac:dyDescent="0.25">
      <c r="A49" s="440">
        <v>5095</v>
      </c>
      <c r="B49" s="440" t="s">
        <v>98</v>
      </c>
      <c r="C49" t="s">
        <v>99</v>
      </c>
      <c r="D49" s="480">
        <v>0.84137899999999999</v>
      </c>
      <c r="E49" s="182">
        <v>0.82758600000000004</v>
      </c>
      <c r="F49" s="247">
        <v>0.48965500000000001</v>
      </c>
      <c r="G49" s="87">
        <v>1.84138</v>
      </c>
      <c r="H49" s="94">
        <v>8.2758600000000002E-2</v>
      </c>
      <c r="I49" s="94">
        <v>5.5172400000000003E-2</v>
      </c>
      <c r="J49" s="49">
        <v>0.84827600000000003</v>
      </c>
      <c r="K49" s="111">
        <v>0.26896599999999998</v>
      </c>
      <c r="L49" s="13">
        <v>0.77241400000000004</v>
      </c>
      <c r="M49" s="153">
        <v>0.88275899999999996</v>
      </c>
    </row>
    <row r="50" spans="1:13" x14ac:dyDescent="0.25">
      <c r="A50" s="440">
        <v>956</v>
      </c>
      <c r="B50" s="440" t="s">
        <v>100</v>
      </c>
      <c r="C50" t="s">
        <v>101</v>
      </c>
      <c r="D50" s="444">
        <v>0.65947599999999995</v>
      </c>
      <c r="E50" s="250">
        <v>1.4298900000000001</v>
      </c>
      <c r="F50" s="236">
        <v>0.474576</v>
      </c>
      <c r="G50" s="250">
        <v>1.4360599999999999</v>
      </c>
      <c r="H50" s="94">
        <v>9.8613300000000001E-2</v>
      </c>
      <c r="I50" s="246">
        <v>0.117103</v>
      </c>
      <c r="J50" s="234">
        <v>0.64714899999999997</v>
      </c>
      <c r="K50" s="251">
        <v>0.160247</v>
      </c>
      <c r="L50" s="252">
        <v>1.38059</v>
      </c>
      <c r="M50" s="253">
        <v>0.38829000000000002</v>
      </c>
    </row>
    <row r="51" spans="1:13" x14ac:dyDescent="0.25">
      <c r="A51" s="440">
        <v>1608</v>
      </c>
      <c r="B51" s="440" t="s">
        <v>102</v>
      </c>
      <c r="C51" t="s">
        <v>103</v>
      </c>
      <c r="D51" s="483">
        <v>0.63423399999999996</v>
      </c>
      <c r="E51" s="50">
        <v>1.26847</v>
      </c>
      <c r="F51" s="204">
        <v>0.59099100000000004</v>
      </c>
      <c r="G51" s="254">
        <v>1.50631</v>
      </c>
      <c r="H51" s="167">
        <v>0.165766</v>
      </c>
      <c r="I51" s="218">
        <v>0.15135100000000001</v>
      </c>
      <c r="J51" s="110">
        <v>0.47567599999999999</v>
      </c>
      <c r="K51" s="94">
        <v>7.20721E-2</v>
      </c>
      <c r="L51" s="255">
        <v>1.48468</v>
      </c>
      <c r="M51" s="39">
        <v>0.187387</v>
      </c>
    </row>
    <row r="52" spans="1:13" x14ac:dyDescent="0.25">
      <c r="A52" s="440">
        <v>4547</v>
      </c>
      <c r="B52" s="440" t="s">
        <v>104</v>
      </c>
      <c r="C52" t="s">
        <v>105</v>
      </c>
      <c r="D52" s="484">
        <v>0.275862</v>
      </c>
      <c r="E52" s="201">
        <v>1.10345</v>
      </c>
      <c r="F52" s="226">
        <v>1.4581299999999999</v>
      </c>
      <c r="G52" s="40">
        <v>1.16256</v>
      </c>
      <c r="H52" s="256">
        <v>0.137931</v>
      </c>
      <c r="I52" s="131">
        <v>0.17734</v>
      </c>
      <c r="J52" s="3">
        <v>0.96551699999999996</v>
      </c>
      <c r="K52" s="94">
        <v>9.8522200000000004E-2</v>
      </c>
      <c r="L52" s="257">
        <v>2.08867</v>
      </c>
      <c r="M52" s="179">
        <v>0.197044</v>
      </c>
    </row>
    <row r="53" spans="1:13" x14ac:dyDescent="0.25">
      <c r="A53" s="440">
        <v>9023</v>
      </c>
      <c r="B53" s="440" t="s">
        <v>106</v>
      </c>
      <c r="C53" t="s">
        <v>107</v>
      </c>
      <c r="D53" s="485">
        <v>0.87739</v>
      </c>
      <c r="E53" s="258">
        <v>0.98537699999999995</v>
      </c>
      <c r="F53" s="199">
        <v>0.67041600000000001</v>
      </c>
      <c r="G53" s="226">
        <v>1.46682</v>
      </c>
      <c r="H53" s="94">
        <v>2.2497199999999998E-2</v>
      </c>
      <c r="I53" s="244">
        <v>0.139483</v>
      </c>
      <c r="J53" s="94">
        <v>4.4994399999999997E-2</v>
      </c>
      <c r="K53" s="229">
        <v>0.148481</v>
      </c>
      <c r="L53" s="258">
        <v>0.98537699999999995</v>
      </c>
      <c r="M53" s="41">
        <v>0.26546700000000001</v>
      </c>
    </row>
    <row r="54" spans="1:13" x14ac:dyDescent="0.25">
      <c r="A54" s="440">
        <v>6296</v>
      </c>
      <c r="B54" s="440" t="s">
        <v>108</v>
      </c>
      <c r="C54" t="s">
        <v>109</v>
      </c>
      <c r="D54" s="486">
        <v>0.85049799999999998</v>
      </c>
      <c r="E54" s="49">
        <v>0.85049799999999998</v>
      </c>
      <c r="F54" s="30">
        <v>1.00997</v>
      </c>
      <c r="G54" s="107">
        <v>1.28904</v>
      </c>
      <c r="H54" s="94">
        <v>9.3023300000000003E-2</v>
      </c>
      <c r="I54" s="5">
        <v>1.1162799999999999</v>
      </c>
      <c r="J54" s="133">
        <v>0.29235899999999998</v>
      </c>
      <c r="K54" s="94">
        <v>6.6445199999999996E-2</v>
      </c>
      <c r="L54" s="25">
        <v>0.50498299999999996</v>
      </c>
      <c r="M54" s="259">
        <v>2.33887</v>
      </c>
    </row>
    <row r="55" spans="1:13" x14ac:dyDescent="0.25">
      <c r="A55" s="440">
        <v>51181</v>
      </c>
      <c r="B55" s="440" t="s">
        <v>110</v>
      </c>
      <c r="C55" t="s">
        <v>111</v>
      </c>
      <c r="D55" s="487">
        <v>1.3880399999999999</v>
      </c>
      <c r="E55" s="2">
        <v>0.98742600000000003</v>
      </c>
      <c r="F55" s="3">
        <v>0.96448299999999998</v>
      </c>
      <c r="G55" s="12">
        <v>0.660049</v>
      </c>
      <c r="H55" s="54">
        <v>0.81094200000000005</v>
      </c>
      <c r="I55" s="260">
        <v>0.44650299999999998</v>
      </c>
      <c r="J55" s="94">
        <v>1.50011E-2</v>
      </c>
      <c r="K55" s="261">
        <v>0.35032000000000002</v>
      </c>
      <c r="L55" s="262">
        <v>0.93977500000000003</v>
      </c>
      <c r="M55" s="52">
        <v>0.69181599999999999</v>
      </c>
    </row>
    <row r="56" spans="1:13" x14ac:dyDescent="0.25">
      <c r="A56" s="440">
        <v>200576</v>
      </c>
      <c r="B56" s="440" t="s">
        <v>112</v>
      </c>
      <c r="C56" t="s">
        <v>113</v>
      </c>
      <c r="D56" s="488">
        <v>1.50132</v>
      </c>
      <c r="E56" s="53">
        <v>0.80129600000000001</v>
      </c>
      <c r="F56" s="171">
        <v>1.0905400000000001</v>
      </c>
      <c r="G56" s="263">
        <v>0.606846</v>
      </c>
      <c r="H56" s="124">
        <v>0.81912099999999999</v>
      </c>
      <c r="I56" s="52">
        <v>0.68948799999999999</v>
      </c>
      <c r="J56" s="202">
        <v>0.61332799999999998</v>
      </c>
      <c r="K56" s="263">
        <v>0.60603600000000002</v>
      </c>
      <c r="L56" s="103">
        <v>0.22037699999999999</v>
      </c>
      <c r="M56" s="264">
        <v>0.26655899999999999</v>
      </c>
    </row>
    <row r="57" spans="1:13" x14ac:dyDescent="0.25">
      <c r="A57" s="440">
        <v>5334</v>
      </c>
      <c r="B57" s="440" t="s">
        <v>114</v>
      </c>
      <c r="C57" t="s">
        <v>115</v>
      </c>
      <c r="D57" s="489">
        <v>1.1412800000000001</v>
      </c>
      <c r="E57" s="34">
        <v>0.85964099999999999</v>
      </c>
      <c r="F57" s="235">
        <v>0.84123300000000001</v>
      </c>
      <c r="G57" s="115">
        <v>1.15785</v>
      </c>
      <c r="H57" s="266">
        <v>0.53750600000000004</v>
      </c>
      <c r="I57" s="30">
        <v>1.01058</v>
      </c>
      <c r="J57" s="3">
        <v>0.96272400000000002</v>
      </c>
      <c r="K57" s="202">
        <v>0.61665899999999996</v>
      </c>
      <c r="L57" s="267">
        <v>0.20064399999999999</v>
      </c>
      <c r="M57" s="129">
        <v>0.281638</v>
      </c>
    </row>
    <row r="58" spans="1:13" x14ac:dyDescent="0.25">
      <c r="A58" s="440">
        <v>5142</v>
      </c>
      <c r="B58" s="440" t="s">
        <v>116</v>
      </c>
      <c r="C58" t="s">
        <v>117</v>
      </c>
      <c r="D58" s="460">
        <v>0.95073200000000002</v>
      </c>
      <c r="E58" s="145">
        <v>0.95073200000000002</v>
      </c>
      <c r="F58" s="1">
        <v>1.05498</v>
      </c>
      <c r="G58" s="181">
        <v>1.04355</v>
      </c>
      <c r="H58" s="268">
        <v>0.56281899999999996</v>
      </c>
      <c r="I58" s="102">
        <v>0.262187</v>
      </c>
      <c r="J58" s="117">
        <v>0.50809599999999999</v>
      </c>
      <c r="K58" s="168">
        <v>0.52472099999999999</v>
      </c>
      <c r="L58" s="94">
        <v>7.34263E-2</v>
      </c>
      <c r="M58" s="269">
        <v>0.20538600000000001</v>
      </c>
    </row>
    <row r="59" spans="1:13" x14ac:dyDescent="0.25">
      <c r="A59" s="440">
        <v>55454</v>
      </c>
      <c r="B59" s="440" t="s">
        <v>118</v>
      </c>
      <c r="C59" t="s">
        <v>119</v>
      </c>
      <c r="D59" s="489">
        <v>1.14114</v>
      </c>
      <c r="E59" s="262">
        <v>0.93693700000000002</v>
      </c>
      <c r="F59" s="114">
        <v>1.1726000000000001</v>
      </c>
      <c r="G59" s="174">
        <v>0.74932100000000001</v>
      </c>
      <c r="H59" s="222">
        <v>1.5118</v>
      </c>
      <c r="I59" s="270">
        <v>0.96954099999999999</v>
      </c>
      <c r="J59" s="217">
        <v>0.52109300000000003</v>
      </c>
      <c r="K59" s="118">
        <v>0.23452000000000001</v>
      </c>
      <c r="L59" s="178">
        <v>0.11268400000000001</v>
      </c>
      <c r="M59" s="271">
        <v>0.19848399999999999</v>
      </c>
    </row>
    <row r="60" spans="1:13" x14ac:dyDescent="0.25">
      <c r="A60" s="440">
        <v>64780</v>
      </c>
      <c r="B60" s="440" t="s">
        <v>120</v>
      </c>
      <c r="C60" t="s">
        <v>121</v>
      </c>
      <c r="D60" s="490">
        <v>1.1556</v>
      </c>
      <c r="E60" s="107">
        <v>1.2931999999999999</v>
      </c>
      <c r="F60" s="258">
        <v>0.97930700000000004</v>
      </c>
      <c r="G60" s="33">
        <v>0.57188899999999998</v>
      </c>
      <c r="H60" s="265">
        <v>1.1459299999999999</v>
      </c>
      <c r="I60" s="214">
        <v>1.0814299999999999</v>
      </c>
      <c r="J60" s="272">
        <v>0.36226799999999998</v>
      </c>
      <c r="K60" s="197">
        <v>0.23971999999999999</v>
      </c>
      <c r="L60" s="273">
        <v>0.202096</v>
      </c>
      <c r="M60" s="187">
        <v>0.19564599999999999</v>
      </c>
    </row>
    <row r="61" spans="1:13" x14ac:dyDescent="0.25">
      <c r="A61" s="440">
        <v>5290</v>
      </c>
      <c r="B61" s="440" t="s">
        <v>122</v>
      </c>
      <c r="C61" t="s">
        <v>123</v>
      </c>
      <c r="D61" s="453">
        <v>0.95499199999999995</v>
      </c>
      <c r="E61" s="146">
        <v>1.02132</v>
      </c>
      <c r="F61" s="45">
        <v>1.2236899999999999</v>
      </c>
      <c r="G61" s="53">
        <v>0.8</v>
      </c>
      <c r="H61" s="274">
        <v>1.7563500000000001</v>
      </c>
      <c r="I61" s="8">
        <v>1.13435</v>
      </c>
      <c r="J61" s="275">
        <v>0.40879900000000002</v>
      </c>
      <c r="K61" s="236">
        <v>0.47444999999999998</v>
      </c>
      <c r="L61" s="251">
        <v>0.16040599999999999</v>
      </c>
      <c r="M61" s="156">
        <v>0.246362</v>
      </c>
    </row>
    <row r="62" spans="1:13" x14ac:dyDescent="0.25">
      <c r="A62" s="440">
        <v>5295</v>
      </c>
      <c r="B62" s="440" t="s">
        <v>124</v>
      </c>
      <c r="C62" t="s">
        <v>125</v>
      </c>
      <c r="D62" s="491">
        <v>1.21452</v>
      </c>
      <c r="E62" s="270">
        <v>0.97406599999999999</v>
      </c>
      <c r="F62" s="171">
        <v>1.0990800000000001</v>
      </c>
      <c r="G62" s="276">
        <v>0.71232899999999999</v>
      </c>
      <c r="H62" s="14">
        <v>1.6390499999999999</v>
      </c>
      <c r="I62" s="50">
        <v>1.26613</v>
      </c>
      <c r="J62" s="151">
        <v>0.25854500000000002</v>
      </c>
      <c r="K62" s="277">
        <v>0.129273</v>
      </c>
      <c r="L62" s="119">
        <v>0.20428199999999999</v>
      </c>
      <c r="M62" s="278">
        <v>0.16810700000000001</v>
      </c>
    </row>
    <row r="63" spans="1:13" x14ac:dyDescent="0.25">
      <c r="A63" s="440">
        <v>10924</v>
      </c>
      <c r="B63" s="440" t="s">
        <v>126</v>
      </c>
      <c r="C63" t="s">
        <v>127</v>
      </c>
      <c r="D63" s="492">
        <v>0.8</v>
      </c>
      <c r="E63" s="171">
        <v>1.0933299999999999</v>
      </c>
      <c r="F63" s="43">
        <v>0.77333300000000005</v>
      </c>
      <c r="G63" s="35">
        <v>1.3333299999999999</v>
      </c>
      <c r="H63" s="2">
        <v>0.98666699999999996</v>
      </c>
      <c r="I63" s="265">
        <v>1.1466700000000001</v>
      </c>
      <c r="J63" s="206">
        <v>0.346667</v>
      </c>
      <c r="K63" s="94">
        <v>0.08</v>
      </c>
      <c r="L63" s="268">
        <v>0.56000000000000005</v>
      </c>
      <c r="M63" s="133">
        <v>0.29333300000000001</v>
      </c>
    </row>
    <row r="64" spans="1:13" x14ac:dyDescent="0.25">
      <c r="A64" s="440">
        <v>29940</v>
      </c>
      <c r="B64" s="440" t="s">
        <v>128</v>
      </c>
      <c r="C64" t="s">
        <v>129</v>
      </c>
      <c r="D64" s="493">
        <v>0.45045000000000002</v>
      </c>
      <c r="E64" s="165">
        <v>0.79279299999999997</v>
      </c>
      <c r="F64" s="198">
        <v>1.27928</v>
      </c>
      <c r="G64" s="65">
        <v>1.4774799999999999</v>
      </c>
      <c r="H64" s="274">
        <v>1.7477499999999999</v>
      </c>
      <c r="I64" s="254">
        <v>1.4955000000000001</v>
      </c>
      <c r="J64" s="271">
        <v>0.19819800000000001</v>
      </c>
      <c r="K64" s="138">
        <v>0.21621599999999999</v>
      </c>
      <c r="L64" s="279">
        <v>2.6666699999999999</v>
      </c>
      <c r="M64" s="280">
        <v>1.81982</v>
      </c>
    </row>
    <row r="65" spans="1:13" x14ac:dyDescent="0.25">
      <c r="A65" s="440">
        <v>56895</v>
      </c>
      <c r="B65" s="440" t="s">
        <v>130</v>
      </c>
      <c r="C65" t="s">
        <v>131</v>
      </c>
      <c r="D65" s="494">
        <v>1.7924500000000001</v>
      </c>
      <c r="E65" s="21">
        <v>1.30189</v>
      </c>
      <c r="F65" s="247">
        <v>0.490566</v>
      </c>
      <c r="G65" s="282">
        <v>0.41509400000000002</v>
      </c>
      <c r="H65" s="283">
        <v>9.3584899999999998</v>
      </c>
      <c r="I65" s="77">
        <v>7.49057</v>
      </c>
      <c r="J65" s="282">
        <v>0.41509400000000002</v>
      </c>
      <c r="K65" s="36">
        <v>0.43396200000000001</v>
      </c>
      <c r="L65" s="284">
        <v>3.1509399999999999</v>
      </c>
      <c r="M65" s="212">
        <v>0.73584899999999998</v>
      </c>
    </row>
    <row r="66" spans="1:13" x14ac:dyDescent="0.25">
      <c r="A66" s="440">
        <v>7167</v>
      </c>
      <c r="B66" s="440" t="s">
        <v>132</v>
      </c>
      <c r="C66" t="s">
        <v>133</v>
      </c>
      <c r="D66" s="495">
        <v>0.74224599999999996</v>
      </c>
      <c r="E66" s="45">
        <v>1.22123</v>
      </c>
      <c r="F66" s="3">
        <v>0.96184999999999998</v>
      </c>
      <c r="G66" s="9">
        <v>1.0746800000000001</v>
      </c>
      <c r="H66" s="23">
        <v>0.58921400000000002</v>
      </c>
      <c r="I66" s="29">
        <v>0.909111</v>
      </c>
      <c r="J66" s="237">
        <v>1.5381</v>
      </c>
      <c r="K66" s="285">
        <v>2.0175100000000001</v>
      </c>
      <c r="L66" s="286">
        <v>8.6194699999999997</v>
      </c>
      <c r="M66" s="287">
        <v>7.9896200000000004</v>
      </c>
    </row>
    <row r="67" spans="1:13" x14ac:dyDescent="0.25">
      <c r="A67" s="440">
        <v>2632</v>
      </c>
      <c r="B67" s="440" t="s">
        <v>134</v>
      </c>
      <c r="C67" t="s">
        <v>135</v>
      </c>
      <c r="D67" s="496">
        <v>0.49462400000000001</v>
      </c>
      <c r="E67" s="29">
        <v>0.90937000000000001</v>
      </c>
      <c r="F67" s="242">
        <v>1.0015400000000001</v>
      </c>
      <c r="G67" s="89">
        <v>1.5944700000000001</v>
      </c>
      <c r="H67" s="213">
        <v>0.64516099999999998</v>
      </c>
      <c r="I67" s="50">
        <v>1.26267</v>
      </c>
      <c r="J67" s="281">
        <v>1.80338</v>
      </c>
      <c r="K67" s="44">
        <v>1.25038</v>
      </c>
      <c r="L67" s="288">
        <v>6.6820300000000001</v>
      </c>
      <c r="M67" s="289">
        <v>7.5483900000000004</v>
      </c>
    </row>
    <row r="68" spans="1:13" x14ac:dyDescent="0.25">
      <c r="A68" s="440">
        <v>2232</v>
      </c>
      <c r="B68" s="440" t="s">
        <v>136</v>
      </c>
      <c r="C68" t="s">
        <v>137</v>
      </c>
      <c r="D68" s="496">
        <v>0.49612400000000001</v>
      </c>
      <c r="E68" s="5">
        <v>1.1162799999999999</v>
      </c>
      <c r="F68" s="139">
        <v>0.46511599999999997</v>
      </c>
      <c r="G68" s="249">
        <v>1.92248</v>
      </c>
      <c r="H68" s="16">
        <v>0.89922500000000005</v>
      </c>
      <c r="I68" s="14">
        <v>1.64341</v>
      </c>
      <c r="J68" s="198">
        <v>1.27132</v>
      </c>
      <c r="K68" s="31">
        <v>1.2093</v>
      </c>
      <c r="L68" s="290">
        <v>4.9922500000000003</v>
      </c>
      <c r="M68" s="37">
        <v>6.4496099999999998</v>
      </c>
    </row>
    <row r="69" spans="1:13" x14ac:dyDescent="0.25">
      <c r="A69" s="440">
        <v>2224</v>
      </c>
      <c r="B69" s="440" t="s">
        <v>138</v>
      </c>
      <c r="C69" t="s">
        <v>139</v>
      </c>
      <c r="D69" s="497">
        <v>1.04372</v>
      </c>
      <c r="E69" s="134">
        <v>0.78561400000000003</v>
      </c>
      <c r="F69" s="109">
        <v>0.86318799999999996</v>
      </c>
      <c r="G69" s="159">
        <v>1.30748</v>
      </c>
      <c r="H69" s="225">
        <v>0.66572600000000004</v>
      </c>
      <c r="I69" s="225">
        <v>0.66572600000000004</v>
      </c>
      <c r="J69" s="249">
        <v>1.9224300000000001</v>
      </c>
      <c r="K69" s="291">
        <v>2.0620599999999998</v>
      </c>
      <c r="L69" s="292">
        <v>5.3399200000000002</v>
      </c>
      <c r="M69" s="293">
        <v>4.0352600000000001</v>
      </c>
    </row>
    <row r="70" spans="1:13" x14ac:dyDescent="0.25">
      <c r="A70" s="440">
        <v>56954</v>
      </c>
      <c r="B70" s="440" t="s">
        <v>140</v>
      </c>
      <c r="C70" t="s">
        <v>141</v>
      </c>
      <c r="D70" s="498">
        <v>0.98961900000000003</v>
      </c>
      <c r="E70" s="134">
        <v>0.78200700000000001</v>
      </c>
      <c r="F70" s="262">
        <v>0.93886999999999998</v>
      </c>
      <c r="G70" s="107">
        <v>1.2895000000000001</v>
      </c>
      <c r="H70" s="212">
        <v>0.73587100000000005</v>
      </c>
      <c r="I70" s="294">
        <v>0.63206499999999999</v>
      </c>
      <c r="J70" s="22">
        <v>1.5270999999999999</v>
      </c>
      <c r="K70" s="295">
        <v>2.08304</v>
      </c>
      <c r="L70" s="4">
        <v>3.62399</v>
      </c>
      <c r="M70" s="296">
        <v>4.8189200000000003</v>
      </c>
    </row>
    <row r="71" spans="1:13" x14ac:dyDescent="0.25">
      <c r="A71" s="440">
        <v>5096</v>
      </c>
      <c r="B71" s="440" t="s">
        <v>142</v>
      </c>
      <c r="C71" t="s">
        <v>143</v>
      </c>
      <c r="D71" s="499">
        <v>0.83453200000000005</v>
      </c>
      <c r="E71" s="258">
        <v>0.98129500000000003</v>
      </c>
      <c r="F71" s="262">
        <v>0.93525199999999997</v>
      </c>
      <c r="G71" s="44">
        <v>1.24892</v>
      </c>
      <c r="H71" s="46">
        <v>0.75395699999999999</v>
      </c>
      <c r="I71" s="54">
        <v>0.814388</v>
      </c>
      <c r="J71" s="255">
        <v>1.49353</v>
      </c>
      <c r="K71" s="298">
        <v>2.5381300000000002</v>
      </c>
      <c r="L71" s="4">
        <v>3.6402899999999998</v>
      </c>
      <c r="M71" s="64">
        <v>5.0215800000000002</v>
      </c>
    </row>
    <row r="72" spans="1:13" x14ac:dyDescent="0.25">
      <c r="A72" s="440">
        <v>4522</v>
      </c>
      <c r="B72" s="440" t="s">
        <v>144</v>
      </c>
      <c r="C72" t="s">
        <v>145</v>
      </c>
      <c r="D72" s="500">
        <v>0.93217700000000003</v>
      </c>
      <c r="E72" s="1">
        <v>1.0566</v>
      </c>
      <c r="F72" s="299">
        <v>0.65272799999999997</v>
      </c>
      <c r="G72" s="172">
        <v>1.35849</v>
      </c>
      <c r="H72" s="204">
        <v>0.59153500000000003</v>
      </c>
      <c r="I72" s="150">
        <v>0.438552</v>
      </c>
      <c r="J72" s="274">
        <v>1.75013</v>
      </c>
      <c r="K72" s="291">
        <v>2.0581299999999998</v>
      </c>
      <c r="L72" s="300">
        <v>5.6644600000000001</v>
      </c>
      <c r="M72" s="289">
        <v>7.5696099999999999</v>
      </c>
    </row>
    <row r="73" spans="1:13" x14ac:dyDescent="0.25">
      <c r="A73" s="440">
        <v>55856</v>
      </c>
      <c r="B73" s="440" t="s">
        <v>146</v>
      </c>
      <c r="C73" t="s">
        <v>147</v>
      </c>
      <c r="D73" s="448">
        <v>0.90697700000000003</v>
      </c>
      <c r="E73" s="242">
        <v>0.99612400000000001</v>
      </c>
      <c r="F73" s="130">
        <v>0.46123999999999998</v>
      </c>
      <c r="G73" s="301">
        <v>1.6356599999999999</v>
      </c>
      <c r="H73" s="199">
        <v>0.670543</v>
      </c>
      <c r="I73" s="6">
        <v>0.875969</v>
      </c>
      <c r="J73" s="79">
        <v>1.9612400000000001</v>
      </c>
      <c r="K73" s="226">
        <v>1.4612400000000001</v>
      </c>
      <c r="L73" s="11">
        <v>4.5310100000000002</v>
      </c>
      <c r="M73" s="300">
        <v>5.6589099999999997</v>
      </c>
    </row>
    <row r="74" spans="1:13" x14ac:dyDescent="0.25">
      <c r="A74" s="440">
        <v>9645</v>
      </c>
      <c r="B74" s="440" t="s">
        <v>148</v>
      </c>
      <c r="C74" t="s">
        <v>149</v>
      </c>
      <c r="D74" s="443">
        <v>1.13656</v>
      </c>
      <c r="E74" s="40">
        <v>1.163</v>
      </c>
      <c r="F74" s="236">
        <v>0.47136600000000001</v>
      </c>
      <c r="G74" s="193">
        <v>1.2290700000000001</v>
      </c>
      <c r="H74" s="3">
        <v>0.96035199999999998</v>
      </c>
      <c r="I74" s="49">
        <v>0.85021999999999998</v>
      </c>
      <c r="J74" s="302">
        <v>2.6035200000000001</v>
      </c>
      <c r="K74" s="303">
        <v>2</v>
      </c>
      <c r="L74" s="304">
        <v>4.7048500000000004</v>
      </c>
      <c r="M74" s="305">
        <v>5.2907500000000001</v>
      </c>
    </row>
    <row r="75" spans="1:13" x14ac:dyDescent="0.25">
      <c r="A75" s="440">
        <v>51022</v>
      </c>
      <c r="B75" s="440" t="s">
        <v>150</v>
      </c>
      <c r="C75" t="s">
        <v>151</v>
      </c>
      <c r="D75" s="501">
        <v>0.971576</v>
      </c>
      <c r="E75" s="116">
        <v>0.76485800000000004</v>
      </c>
      <c r="F75" s="199">
        <v>0.67183499999999996</v>
      </c>
      <c r="G75" s="61">
        <v>1.5917300000000001</v>
      </c>
      <c r="H75" s="61">
        <v>1.58656</v>
      </c>
      <c r="I75" s="222">
        <v>1.5090399999999999</v>
      </c>
      <c r="J75" s="14">
        <v>1.64341</v>
      </c>
      <c r="K75" s="159">
        <v>1.3126599999999999</v>
      </c>
      <c r="L75" s="20">
        <v>6.9302299999999999</v>
      </c>
      <c r="M75" s="306">
        <v>5.1576199999999996</v>
      </c>
    </row>
    <row r="76" spans="1:13" x14ac:dyDescent="0.25">
      <c r="A76" s="440">
        <v>5106</v>
      </c>
      <c r="B76" s="440" t="s">
        <v>152</v>
      </c>
      <c r="C76" t="s">
        <v>153</v>
      </c>
      <c r="D76" s="459">
        <v>0.70066499999999998</v>
      </c>
      <c r="E76" s="201">
        <v>1.1086499999999999</v>
      </c>
      <c r="F76" s="191">
        <v>1.0643</v>
      </c>
      <c r="G76" s="108">
        <v>1.12639</v>
      </c>
      <c r="H76" s="201">
        <v>1.10273</v>
      </c>
      <c r="I76" s="307">
        <v>2.28234</v>
      </c>
      <c r="J76" s="295">
        <v>2.0753900000000001</v>
      </c>
      <c r="K76" s="291">
        <v>2.0576500000000002</v>
      </c>
      <c r="L76" s="308">
        <v>7.0037000000000003</v>
      </c>
      <c r="M76" s="309">
        <v>6.0576499999999998</v>
      </c>
    </row>
    <row r="77" spans="1:13" x14ac:dyDescent="0.25">
      <c r="A77" s="440">
        <v>8566</v>
      </c>
      <c r="B77" s="440" t="s">
        <v>154</v>
      </c>
      <c r="C77" t="s">
        <v>155</v>
      </c>
      <c r="D77" s="460">
        <v>0.94860199999999995</v>
      </c>
      <c r="E77" s="108">
        <v>1.1289400000000001</v>
      </c>
      <c r="F77" s="181">
        <v>1.0423800000000001</v>
      </c>
      <c r="G77" s="153">
        <v>0.88007199999999997</v>
      </c>
      <c r="H77" s="310">
        <v>2.5031599999999998</v>
      </c>
      <c r="I77" s="65">
        <v>1.4716</v>
      </c>
      <c r="J77" s="223">
        <v>1.8719600000000001</v>
      </c>
      <c r="K77" s="311">
        <v>1.9873799999999999</v>
      </c>
      <c r="L77" s="312">
        <v>5.1073000000000004</v>
      </c>
      <c r="M77" s="293">
        <v>4.0324600000000004</v>
      </c>
    </row>
    <row r="78" spans="1:13" x14ac:dyDescent="0.25">
      <c r="A78" s="440">
        <v>11051</v>
      </c>
      <c r="B78" s="440" t="s">
        <v>156</v>
      </c>
      <c r="C78" t="s">
        <v>157</v>
      </c>
      <c r="D78" s="502">
        <v>0.964696</v>
      </c>
      <c r="E78" s="3">
        <v>0.96639699999999995</v>
      </c>
      <c r="F78" s="270">
        <v>0.97320300000000004</v>
      </c>
      <c r="G78" s="171">
        <v>1.0956999999999999</v>
      </c>
      <c r="H78" s="254">
        <v>1.50064</v>
      </c>
      <c r="I78" s="159">
        <v>1.3168899999999999</v>
      </c>
      <c r="J78" s="8">
        <v>1.1348400000000001</v>
      </c>
      <c r="K78" s="66">
        <v>1.9549099999999999</v>
      </c>
      <c r="L78" s="64">
        <v>5.0157400000000001</v>
      </c>
      <c r="M78" s="313">
        <v>5.0684800000000001</v>
      </c>
    </row>
    <row r="79" spans="1:13" x14ac:dyDescent="0.25">
      <c r="A79" s="440">
        <v>2597</v>
      </c>
      <c r="B79" s="440" t="s">
        <v>158</v>
      </c>
      <c r="C79" t="s">
        <v>159</v>
      </c>
      <c r="D79" s="478">
        <v>0.67500599999999999</v>
      </c>
      <c r="E79" s="50">
        <v>1.2613000000000001</v>
      </c>
      <c r="F79" s="171">
        <v>1.0984400000000001</v>
      </c>
      <c r="G79" s="3">
        <v>0.96525099999999997</v>
      </c>
      <c r="H79" s="10">
        <v>0.92108900000000005</v>
      </c>
      <c r="I79" s="21">
        <v>1.30074</v>
      </c>
      <c r="J79" s="201">
        <v>1.1038600000000001</v>
      </c>
      <c r="K79" s="87">
        <v>1.84141</v>
      </c>
      <c r="L79" s="314">
        <v>4.4866099999999998</v>
      </c>
      <c r="M79" s="315">
        <v>3.8835299999999999</v>
      </c>
    </row>
    <row r="80" spans="1:13" x14ac:dyDescent="0.25">
      <c r="A80" s="440">
        <v>11332</v>
      </c>
      <c r="B80" s="440" t="s">
        <v>160</v>
      </c>
      <c r="C80" t="s">
        <v>161</v>
      </c>
      <c r="D80" s="503">
        <v>1.17248</v>
      </c>
      <c r="E80" s="181">
        <v>1.0480700000000001</v>
      </c>
      <c r="F80" s="1">
        <v>1.0556099999999999</v>
      </c>
      <c r="G80" s="207">
        <v>0.72384499999999996</v>
      </c>
      <c r="H80" s="258">
        <v>0.98397699999999999</v>
      </c>
      <c r="I80" s="191">
        <v>1.06315</v>
      </c>
      <c r="J80" s="21">
        <v>1.30443</v>
      </c>
      <c r="K80" s="22">
        <v>1.5230900000000001</v>
      </c>
      <c r="L80" s="316">
        <v>7.2422199999999997</v>
      </c>
      <c r="M80" s="317">
        <v>5.5117799999999999</v>
      </c>
    </row>
    <row r="81" spans="1:13" x14ac:dyDescent="0.25">
      <c r="A81" s="440">
        <v>60490</v>
      </c>
      <c r="B81" s="440" t="s">
        <v>162</v>
      </c>
      <c r="C81" t="s">
        <v>163</v>
      </c>
      <c r="D81" s="495">
        <v>0.74482800000000005</v>
      </c>
      <c r="E81" s="201">
        <v>1.10345</v>
      </c>
      <c r="F81" s="8">
        <v>1.13103</v>
      </c>
      <c r="G81" s="146">
        <v>1.0206900000000001</v>
      </c>
      <c r="H81" s="13">
        <v>0.77241400000000004</v>
      </c>
      <c r="I81" s="52">
        <v>0.68965500000000002</v>
      </c>
      <c r="J81" s="318">
        <v>3.6965499999999998</v>
      </c>
      <c r="K81" s="12">
        <v>0.66206900000000002</v>
      </c>
      <c r="L81" s="319">
        <v>6.6206899999999997</v>
      </c>
      <c r="M81" s="320">
        <v>6.5379300000000002</v>
      </c>
    </row>
    <row r="82" spans="1:13" x14ac:dyDescent="0.25">
      <c r="A82" s="440">
        <v>26227</v>
      </c>
      <c r="B82" s="440" t="s">
        <v>164</v>
      </c>
      <c r="C82" t="s">
        <v>165</v>
      </c>
      <c r="D82" s="504">
        <v>0.85994199999999998</v>
      </c>
      <c r="E82" s="114">
        <v>1.1780999999999999</v>
      </c>
      <c r="F82" s="321">
        <v>0.68011500000000003</v>
      </c>
      <c r="G82" s="198">
        <v>1.2818400000000001</v>
      </c>
      <c r="H82" s="230">
        <v>0.54870300000000005</v>
      </c>
      <c r="I82" s="186">
        <v>0.68703199999999998</v>
      </c>
      <c r="J82" s="219">
        <v>1.3971199999999999</v>
      </c>
      <c r="K82" s="146">
        <v>1.01671</v>
      </c>
      <c r="L82" s="292">
        <v>5.3694499999999996</v>
      </c>
      <c r="M82" s="322">
        <v>8.2743500000000001</v>
      </c>
    </row>
    <row r="83" spans="1:13" x14ac:dyDescent="0.25">
      <c r="A83" s="440">
        <v>9446</v>
      </c>
      <c r="B83" s="440" t="s">
        <v>166</v>
      </c>
      <c r="C83" t="s">
        <v>167</v>
      </c>
      <c r="D83" s="505">
        <v>0.80580300000000005</v>
      </c>
      <c r="E83" s="171">
        <v>1.09762</v>
      </c>
      <c r="F83" s="182">
        <v>0.82486999999999999</v>
      </c>
      <c r="G83" s="198">
        <v>1.2717099999999999</v>
      </c>
      <c r="H83" s="276">
        <v>0.70797900000000002</v>
      </c>
      <c r="I83" s="204">
        <v>0.59025899999999998</v>
      </c>
      <c r="J83" s="44">
        <v>1.2543</v>
      </c>
      <c r="K83" s="153">
        <v>0.88041499999999995</v>
      </c>
      <c r="L83" s="290">
        <v>4.9973099999999997</v>
      </c>
      <c r="M83" s="292">
        <v>5.3728499999999997</v>
      </c>
    </row>
    <row r="84" spans="1:13" x14ac:dyDescent="0.25">
      <c r="A84" s="440">
        <v>5213</v>
      </c>
      <c r="B84" s="440" t="s">
        <v>168</v>
      </c>
      <c r="C84" t="s">
        <v>169</v>
      </c>
      <c r="D84" s="506">
        <v>0.61501799999999995</v>
      </c>
      <c r="E84" s="262">
        <v>0.93921299999999996</v>
      </c>
      <c r="F84" s="13">
        <v>0.76996399999999998</v>
      </c>
      <c r="G84" s="323">
        <v>1.6758</v>
      </c>
      <c r="H84" s="204">
        <v>0.59118000000000004</v>
      </c>
      <c r="I84" s="116">
        <v>0.76042900000000002</v>
      </c>
      <c r="J84" s="124">
        <v>0.82240800000000003</v>
      </c>
      <c r="K84" s="2">
        <v>0.99404099999999995</v>
      </c>
      <c r="L84" s="324">
        <v>4.1811699999999998</v>
      </c>
      <c r="M84" s="325">
        <v>4.7532800000000002</v>
      </c>
    </row>
    <row r="85" spans="1:13" x14ac:dyDescent="0.25">
      <c r="A85" s="440">
        <v>2821</v>
      </c>
      <c r="B85" s="440" t="s">
        <v>170</v>
      </c>
      <c r="C85" t="s">
        <v>171</v>
      </c>
      <c r="D85" s="507">
        <v>0.63963999999999999</v>
      </c>
      <c r="E85" s="17">
        <v>1.18919</v>
      </c>
      <c r="F85" s="228">
        <v>1.0354699999999999</v>
      </c>
      <c r="G85" s="8">
        <v>1.1356999999999999</v>
      </c>
      <c r="H85" s="139">
        <v>0.46452700000000002</v>
      </c>
      <c r="I85" s="266">
        <v>0.53491</v>
      </c>
      <c r="J85" s="23">
        <v>0.58896400000000004</v>
      </c>
      <c r="K85" s="216">
        <v>1.4031499999999999</v>
      </c>
      <c r="L85" s="319">
        <v>6.57714</v>
      </c>
      <c r="M85" s="77">
        <v>7.49268</v>
      </c>
    </row>
    <row r="86" spans="1:13" x14ac:dyDescent="0.25">
      <c r="A86" s="440">
        <v>2941</v>
      </c>
      <c r="B86" s="440" t="s">
        <v>172</v>
      </c>
      <c r="C86" t="s">
        <v>173</v>
      </c>
      <c r="D86" s="508">
        <v>0.86260199999999998</v>
      </c>
      <c r="E86" s="191">
        <v>1.0664199999999999</v>
      </c>
      <c r="F86" s="326">
        <v>0.578708</v>
      </c>
      <c r="G86" s="255">
        <v>1.49227</v>
      </c>
      <c r="H86" s="166">
        <v>0.54231099999999999</v>
      </c>
      <c r="I86" s="202">
        <v>0.61510500000000001</v>
      </c>
      <c r="J86" s="9">
        <v>1.0737000000000001</v>
      </c>
      <c r="K86" s="327">
        <v>0.44403999999999999</v>
      </c>
      <c r="L86" s="42">
        <v>5.71793</v>
      </c>
      <c r="M86" s="283">
        <v>9.3466799999999992</v>
      </c>
    </row>
    <row r="87" spans="1:13" x14ac:dyDescent="0.25">
      <c r="A87" s="440">
        <v>230</v>
      </c>
      <c r="B87" s="440" t="s">
        <v>174</v>
      </c>
      <c r="C87" t="s">
        <v>175</v>
      </c>
      <c r="D87" s="453">
        <v>0.95173600000000003</v>
      </c>
      <c r="E87" s="108">
        <v>1.1244700000000001</v>
      </c>
      <c r="F87" s="3">
        <v>0.96358999999999995</v>
      </c>
      <c r="G87" s="3">
        <v>0.96020300000000003</v>
      </c>
      <c r="H87" s="212">
        <v>0.73835700000000004</v>
      </c>
      <c r="I87" s="202">
        <v>0.61134599999999995</v>
      </c>
      <c r="J87" s="168">
        <v>0.52497899999999997</v>
      </c>
      <c r="K87" s="105">
        <v>0.32684200000000002</v>
      </c>
      <c r="L87" s="328">
        <v>6.8416600000000001</v>
      </c>
      <c r="M87" s="329">
        <v>6.7942400000000003</v>
      </c>
    </row>
    <row r="88" spans="1:13" x14ac:dyDescent="0.25">
      <c r="A88" s="440">
        <v>10455</v>
      </c>
      <c r="B88" s="440" t="s">
        <v>176</v>
      </c>
      <c r="C88" t="s">
        <v>177</v>
      </c>
      <c r="D88" s="480">
        <v>0.841171</v>
      </c>
      <c r="E88" s="297">
        <v>0.83762199999999998</v>
      </c>
      <c r="F88" s="29">
        <v>0.90860700000000005</v>
      </c>
      <c r="G88" s="216">
        <v>1.4126000000000001</v>
      </c>
      <c r="H88" s="109">
        <v>0.86246699999999998</v>
      </c>
      <c r="I88" s="106">
        <v>0.72759499999999999</v>
      </c>
      <c r="J88" s="147">
        <v>0.51109099999999996</v>
      </c>
      <c r="K88" s="47">
        <v>0.53238700000000005</v>
      </c>
      <c r="L88" s="330">
        <v>3.8083399999999998</v>
      </c>
      <c r="M88" s="331">
        <v>4.3549199999999999</v>
      </c>
    </row>
    <row r="89" spans="1:13" x14ac:dyDescent="0.25">
      <c r="A89" s="440">
        <v>11162</v>
      </c>
      <c r="B89" s="440" t="s">
        <v>178</v>
      </c>
      <c r="C89" t="s">
        <v>179</v>
      </c>
      <c r="D89" s="509">
        <v>0.44444400000000001</v>
      </c>
      <c r="E89" s="135">
        <v>0.69841299999999995</v>
      </c>
      <c r="F89" s="135">
        <v>0.69841299999999995</v>
      </c>
      <c r="G89" s="332">
        <v>2.1587299999999998</v>
      </c>
      <c r="H89" s="135">
        <v>0.69841299999999995</v>
      </c>
      <c r="I89" s="117">
        <v>0.50793699999999997</v>
      </c>
      <c r="J89" s="33">
        <v>0.57142899999999996</v>
      </c>
      <c r="K89" s="98">
        <v>0.31746000000000002</v>
      </c>
      <c r="L89" s="305">
        <v>5.2698400000000003</v>
      </c>
      <c r="M89" s="333">
        <v>5.9047599999999996</v>
      </c>
    </row>
    <row r="90" spans="1:13" x14ac:dyDescent="0.25">
      <c r="A90" s="440">
        <v>3418</v>
      </c>
      <c r="B90" s="440" t="s">
        <v>180</v>
      </c>
      <c r="C90" t="s">
        <v>181</v>
      </c>
      <c r="D90" s="510">
        <v>0.78910400000000003</v>
      </c>
      <c r="E90" s="124">
        <v>0.818102</v>
      </c>
      <c r="F90" s="19">
        <v>1.0272399999999999</v>
      </c>
      <c r="G90" s="125">
        <v>1.36555</v>
      </c>
      <c r="H90" s="208">
        <v>0.60193300000000005</v>
      </c>
      <c r="I90" s="215">
        <v>0.44991199999999998</v>
      </c>
      <c r="J90" s="282">
        <v>0.41827799999999998</v>
      </c>
      <c r="K90" s="144">
        <v>0.184534</v>
      </c>
      <c r="L90" s="284">
        <v>3.14236</v>
      </c>
      <c r="M90" s="313">
        <v>5.0773299999999999</v>
      </c>
    </row>
    <row r="91" spans="1:13" x14ac:dyDescent="0.25">
      <c r="A91" s="440">
        <v>10682</v>
      </c>
      <c r="B91" s="440" t="s">
        <v>182</v>
      </c>
      <c r="C91" t="s">
        <v>183</v>
      </c>
      <c r="D91" s="511">
        <v>0.72506300000000001</v>
      </c>
      <c r="E91" s="45">
        <v>1.2213099999999999</v>
      </c>
      <c r="F91" s="125">
        <v>1.37147</v>
      </c>
      <c r="G91" s="186">
        <v>0.68215899999999996</v>
      </c>
      <c r="H91" s="204">
        <v>0.59206300000000001</v>
      </c>
      <c r="I91" s="214">
        <v>1.0825899999999999</v>
      </c>
      <c r="J91" s="334">
        <v>0.4133</v>
      </c>
      <c r="K91" s="53">
        <v>0.79942800000000003</v>
      </c>
      <c r="L91" s="335">
        <v>5.3957800000000002</v>
      </c>
      <c r="M91" s="336">
        <v>4.1959200000000001</v>
      </c>
    </row>
    <row r="92" spans="1:13" x14ac:dyDescent="0.25">
      <c r="A92" s="440">
        <v>2109</v>
      </c>
      <c r="B92" s="440" t="s">
        <v>184</v>
      </c>
      <c r="C92" t="s">
        <v>185</v>
      </c>
      <c r="D92" s="512">
        <v>1.78898</v>
      </c>
      <c r="E92" s="51">
        <v>0.39215699999999998</v>
      </c>
      <c r="F92" s="140">
        <v>1.20261</v>
      </c>
      <c r="G92" s="202">
        <v>0.61624599999999996</v>
      </c>
      <c r="H92" s="182">
        <v>0.82539700000000005</v>
      </c>
      <c r="I92" s="233">
        <v>0.500467</v>
      </c>
      <c r="J92" s="61">
        <v>1.5835699999999999</v>
      </c>
      <c r="K92" s="223">
        <v>1.8599399999999999</v>
      </c>
      <c r="L92" s="338">
        <v>4.6050399999999998</v>
      </c>
      <c r="M92" s="325">
        <v>4.7544399999999998</v>
      </c>
    </row>
    <row r="93" spans="1:13" x14ac:dyDescent="0.25">
      <c r="A93" s="440">
        <v>622</v>
      </c>
      <c r="B93" s="440" t="s">
        <v>186</v>
      </c>
      <c r="C93" t="s">
        <v>187</v>
      </c>
      <c r="D93" s="513">
        <v>1.3412200000000001</v>
      </c>
      <c r="E93" s="205">
        <v>0.37869799999999998</v>
      </c>
      <c r="F93" s="26">
        <v>0.70216999999999996</v>
      </c>
      <c r="G93" s="61">
        <v>1.5779099999999999</v>
      </c>
      <c r="H93" s="168">
        <v>0.52859999999999996</v>
      </c>
      <c r="I93" s="145">
        <v>0.94674599999999998</v>
      </c>
      <c r="J93" s="270">
        <v>0.970414</v>
      </c>
      <c r="K93" s="339">
        <v>2.1696300000000002</v>
      </c>
      <c r="L93" s="305">
        <v>5.2859999999999996</v>
      </c>
      <c r="M93" s="68">
        <v>6.1380699999999999</v>
      </c>
    </row>
    <row r="94" spans="1:13" x14ac:dyDescent="0.25">
      <c r="A94" s="440">
        <v>51292</v>
      </c>
      <c r="B94" s="440" t="s">
        <v>188</v>
      </c>
      <c r="C94" t="s">
        <v>189</v>
      </c>
      <c r="D94" s="514">
        <v>1.4114599999999999</v>
      </c>
      <c r="E94" s="268">
        <v>0.56050999999999995</v>
      </c>
      <c r="F94" s="55">
        <v>1.68153</v>
      </c>
      <c r="G94" s="206">
        <v>0.346497</v>
      </c>
      <c r="H94" s="48">
        <v>0.95286599999999999</v>
      </c>
      <c r="I94" s="255">
        <v>1.4879</v>
      </c>
      <c r="J94" s="199">
        <v>0.67261099999999996</v>
      </c>
      <c r="K94" s="281">
        <v>1.7987299999999999</v>
      </c>
      <c r="L94" s="340">
        <v>3.6127400000000001</v>
      </c>
      <c r="M94" s="341">
        <v>4.8866199999999997</v>
      </c>
    </row>
    <row r="95" spans="1:13" x14ac:dyDescent="0.25">
      <c r="A95" s="440">
        <v>2026</v>
      </c>
      <c r="B95" s="440" t="s">
        <v>190</v>
      </c>
      <c r="C95" t="s">
        <v>191</v>
      </c>
      <c r="D95" s="515">
        <v>0.65207899999999996</v>
      </c>
      <c r="E95" s="208">
        <v>0.603939</v>
      </c>
      <c r="F95" s="32">
        <v>1.2428900000000001</v>
      </c>
      <c r="G95" s="254">
        <v>1.50109</v>
      </c>
      <c r="H95" s="298">
        <v>2.5382899999999999</v>
      </c>
      <c r="I95" s="342">
        <v>4.4245099999999997</v>
      </c>
      <c r="J95" s="29">
        <v>0.90590800000000005</v>
      </c>
      <c r="K95" s="17">
        <v>1.1903699999999999</v>
      </c>
      <c r="L95" s="329">
        <v>6.78775</v>
      </c>
      <c r="M95" s="76">
        <v>9.0722100000000001</v>
      </c>
    </row>
    <row r="96" spans="1:13" x14ac:dyDescent="0.25">
      <c r="A96" s="440">
        <v>55650</v>
      </c>
      <c r="B96" s="440" t="s">
        <v>192</v>
      </c>
      <c r="C96" t="s">
        <v>193</v>
      </c>
      <c r="D96" s="449">
        <v>1.24752</v>
      </c>
      <c r="E96" s="206">
        <v>0.34653499999999998</v>
      </c>
      <c r="F96" s="70">
        <v>1.7128699999999999</v>
      </c>
      <c r="G96" s="52">
        <v>0.69306900000000005</v>
      </c>
      <c r="H96" s="343">
        <v>2.2079200000000001</v>
      </c>
      <c r="I96" s="344">
        <v>3.0396000000000001</v>
      </c>
      <c r="J96" s="345">
        <v>3.1287099999999999</v>
      </c>
      <c r="K96" s="250">
        <v>1.43564</v>
      </c>
      <c r="L96" s="346">
        <v>6.2871300000000003</v>
      </c>
      <c r="M96" s="347">
        <v>6.49505</v>
      </c>
    </row>
    <row r="97" spans="1:13" x14ac:dyDescent="0.25">
      <c r="A97" s="440">
        <v>4717</v>
      </c>
      <c r="B97" s="440" t="s">
        <v>194</v>
      </c>
      <c r="C97" t="s">
        <v>195</v>
      </c>
      <c r="D97" s="503">
        <v>1.1757</v>
      </c>
      <c r="E97" s="348">
        <v>0.715893</v>
      </c>
      <c r="F97" s="193">
        <v>1.2272400000000001</v>
      </c>
      <c r="G97" s="153">
        <v>0.881162</v>
      </c>
      <c r="H97" s="349">
        <v>2.3612199999999999</v>
      </c>
      <c r="I97" s="350">
        <v>3.0190199999999998</v>
      </c>
      <c r="J97" s="351">
        <v>2.79975</v>
      </c>
      <c r="K97" s="352">
        <v>2.6369400000000001</v>
      </c>
      <c r="L97" s="290">
        <v>5.0104300000000004</v>
      </c>
      <c r="M97" s="11">
        <v>4.5007200000000003</v>
      </c>
    </row>
    <row r="98" spans="1:13" x14ac:dyDescent="0.25">
      <c r="A98" s="440">
        <v>51103</v>
      </c>
      <c r="B98" s="440" t="s">
        <v>196</v>
      </c>
      <c r="C98" t="s">
        <v>197</v>
      </c>
      <c r="D98" s="516">
        <v>1.2707999999999999</v>
      </c>
      <c r="E98" s="236">
        <v>0.47201199999999999</v>
      </c>
      <c r="F98" s="32">
        <v>1.2465999999999999</v>
      </c>
      <c r="G98" s="30">
        <v>1.0105900000000001</v>
      </c>
      <c r="H98" s="237">
        <v>1.54312</v>
      </c>
      <c r="I98" s="353">
        <v>2.81392</v>
      </c>
      <c r="J98" s="352">
        <v>2.6323799999999999</v>
      </c>
      <c r="K98" s="354">
        <v>4.7140700000000004</v>
      </c>
      <c r="L98" s="338">
        <v>4.58094</v>
      </c>
      <c r="M98" s="325">
        <v>4.76248</v>
      </c>
    </row>
    <row r="99" spans="1:13" x14ac:dyDescent="0.25">
      <c r="A99" s="440">
        <v>6319</v>
      </c>
      <c r="B99" s="440" t="s">
        <v>198</v>
      </c>
      <c r="C99" t="s">
        <v>199</v>
      </c>
      <c r="D99" s="513">
        <v>1.34236</v>
      </c>
      <c r="E99" s="321">
        <v>0.676983</v>
      </c>
      <c r="F99" s="34">
        <v>0.85493200000000003</v>
      </c>
      <c r="G99" s="108">
        <v>1.1257299999999999</v>
      </c>
      <c r="H99" s="252">
        <v>1.3887799999999999</v>
      </c>
      <c r="I99" s="89">
        <v>1.60155</v>
      </c>
      <c r="J99" s="355">
        <v>4.0773700000000002</v>
      </c>
      <c r="K99" s="344">
        <v>3.02901</v>
      </c>
      <c r="L99" s="28">
        <v>12.429399999999999</v>
      </c>
      <c r="M99" s="28">
        <v>13.6015</v>
      </c>
    </row>
    <row r="100" spans="1:13" x14ac:dyDescent="0.25">
      <c r="A100" s="440">
        <v>440</v>
      </c>
      <c r="B100" s="440" t="s">
        <v>200</v>
      </c>
      <c r="C100" t="s">
        <v>201</v>
      </c>
      <c r="D100" s="487">
        <v>1.3825499999999999</v>
      </c>
      <c r="E100" s="46">
        <v>0.75704700000000003</v>
      </c>
      <c r="F100" s="124">
        <v>0.81879199999999996</v>
      </c>
      <c r="G100" s="181">
        <v>1.0416099999999999</v>
      </c>
      <c r="H100" s="241">
        <v>1.4416100000000001</v>
      </c>
      <c r="I100" s="356">
        <v>2.9906000000000001</v>
      </c>
      <c r="J100" s="322">
        <v>8.2469800000000006</v>
      </c>
      <c r="K100" s="81">
        <v>8.7221499999999992</v>
      </c>
      <c r="L100" s="28">
        <v>13.0792</v>
      </c>
      <c r="M100" s="28">
        <v>21.417400000000001</v>
      </c>
    </row>
    <row r="101" spans="1:13" x14ac:dyDescent="0.25">
      <c r="A101" s="440">
        <v>1841</v>
      </c>
      <c r="B101" s="440" t="s">
        <v>202</v>
      </c>
      <c r="C101" t="s">
        <v>203</v>
      </c>
      <c r="D101" s="517">
        <v>2.0224700000000002</v>
      </c>
      <c r="E101" s="176">
        <v>0.58426999999999996</v>
      </c>
      <c r="F101" s="294">
        <v>0.62921300000000002</v>
      </c>
      <c r="G101" s="116">
        <v>0.76404499999999997</v>
      </c>
      <c r="H101" s="357">
        <v>0.38202199999999997</v>
      </c>
      <c r="I101" s="358">
        <v>3.4382000000000001</v>
      </c>
      <c r="J101" s="359">
        <v>3.9775299999999998</v>
      </c>
      <c r="K101" s="360">
        <v>7.2584299999999997</v>
      </c>
      <c r="L101" s="28">
        <v>16.449400000000001</v>
      </c>
      <c r="M101" s="28">
        <v>12.7865</v>
      </c>
    </row>
    <row r="102" spans="1:13" x14ac:dyDescent="0.25">
      <c r="A102" s="440">
        <v>29968</v>
      </c>
      <c r="B102" s="440" t="s">
        <v>204</v>
      </c>
      <c r="C102" t="s">
        <v>205</v>
      </c>
      <c r="D102" s="518">
        <v>0.68212799999999996</v>
      </c>
      <c r="E102" s="145">
        <v>0.94952199999999998</v>
      </c>
      <c r="F102" s="207">
        <v>0.72032700000000005</v>
      </c>
      <c r="G102" s="14">
        <v>1.64802</v>
      </c>
      <c r="H102" s="148">
        <v>0.43110500000000002</v>
      </c>
      <c r="I102" s="361">
        <v>4.8567499999999999</v>
      </c>
      <c r="J102" s="362">
        <v>3.2851300000000001</v>
      </c>
      <c r="K102" s="28">
        <v>12.264699999999999</v>
      </c>
      <c r="L102" s="28">
        <v>11.6098</v>
      </c>
      <c r="M102" s="28">
        <v>17.527999999999999</v>
      </c>
    </row>
    <row r="103" spans="1:13" x14ac:dyDescent="0.25">
      <c r="A103" s="440">
        <v>191</v>
      </c>
      <c r="B103" s="440" t="s">
        <v>206</v>
      </c>
      <c r="C103" t="s">
        <v>207</v>
      </c>
      <c r="D103" s="486">
        <v>0.84892100000000004</v>
      </c>
      <c r="E103" s="30">
        <v>1.0125900000000001</v>
      </c>
      <c r="F103" s="21">
        <v>1.30216</v>
      </c>
      <c r="G103" s="297">
        <v>0.83633100000000005</v>
      </c>
      <c r="H103" s="204">
        <v>0.58992800000000001</v>
      </c>
      <c r="I103" s="30">
        <v>1.00719</v>
      </c>
      <c r="J103" s="38">
        <v>2.3812899999999999</v>
      </c>
      <c r="K103" s="304">
        <v>4.69604</v>
      </c>
      <c r="L103" s="324">
        <v>4.1546799999999999</v>
      </c>
      <c r="M103" s="292">
        <v>5.3561100000000001</v>
      </c>
    </row>
    <row r="104" spans="1:13" x14ac:dyDescent="0.25">
      <c r="A104" s="440">
        <v>3615</v>
      </c>
      <c r="B104" s="440" t="s">
        <v>208</v>
      </c>
      <c r="C104" t="s">
        <v>209</v>
      </c>
      <c r="D104" s="502">
        <v>0.96601300000000001</v>
      </c>
      <c r="E104" s="191">
        <v>1.0615699999999999</v>
      </c>
      <c r="F104" s="43">
        <v>0.77335399999999999</v>
      </c>
      <c r="G104" s="140">
        <v>1.1990700000000001</v>
      </c>
      <c r="H104" s="54">
        <v>0.81180799999999997</v>
      </c>
      <c r="I104" s="198">
        <v>1.2810299999999999</v>
      </c>
      <c r="J104" s="363">
        <v>2.44164</v>
      </c>
      <c r="K104" s="364">
        <v>3.47058</v>
      </c>
      <c r="L104" s="325">
        <v>4.7815099999999999</v>
      </c>
      <c r="M104" s="365">
        <v>5.8380299999999998</v>
      </c>
    </row>
    <row r="105" spans="1:13" x14ac:dyDescent="0.25">
      <c r="A105" s="440">
        <v>2023</v>
      </c>
      <c r="B105" s="440" t="s">
        <v>210</v>
      </c>
      <c r="C105" t="s">
        <v>211</v>
      </c>
      <c r="D105" s="459">
        <v>0.70368299999999995</v>
      </c>
      <c r="E105" s="228">
        <v>1.0369299999999999</v>
      </c>
      <c r="F105" s="171">
        <v>1.0920099999999999</v>
      </c>
      <c r="G105" s="40">
        <v>1.1673800000000001</v>
      </c>
      <c r="H105" s="109">
        <v>0.86226800000000003</v>
      </c>
      <c r="I105" s="307">
        <v>2.2712400000000001</v>
      </c>
      <c r="J105" s="80">
        <v>2.8760400000000002</v>
      </c>
      <c r="K105" s="342">
        <v>4.4451999999999998</v>
      </c>
      <c r="L105" s="366">
        <v>5.6045400000000001</v>
      </c>
      <c r="M105" s="67">
        <v>5.5583099999999996</v>
      </c>
    </row>
    <row r="106" spans="1:13" x14ac:dyDescent="0.25">
      <c r="A106" s="440">
        <v>5831</v>
      </c>
      <c r="B106" s="440" t="s">
        <v>212</v>
      </c>
      <c r="C106" t="s">
        <v>213</v>
      </c>
      <c r="D106" s="519">
        <v>0.67845699999999998</v>
      </c>
      <c r="E106" s="250">
        <v>1.4308700000000001</v>
      </c>
      <c r="F106" s="321">
        <v>0.67845699999999998</v>
      </c>
      <c r="G106" s="31">
        <v>1.2122200000000001</v>
      </c>
      <c r="H106" s="12">
        <v>0.66237900000000005</v>
      </c>
      <c r="I106" s="257">
        <v>2.09646</v>
      </c>
      <c r="J106" s="330">
        <v>3.80064</v>
      </c>
      <c r="K106" s="317">
        <v>5.53376</v>
      </c>
      <c r="L106" s="325">
        <v>4.7652700000000001</v>
      </c>
      <c r="M106" s="333">
        <v>5.9228300000000003</v>
      </c>
    </row>
    <row r="107" spans="1:13" x14ac:dyDescent="0.25">
      <c r="A107" s="440">
        <v>204</v>
      </c>
      <c r="B107" s="440" t="s">
        <v>214</v>
      </c>
      <c r="C107" t="s">
        <v>215</v>
      </c>
      <c r="D107" s="486">
        <v>0.85050499999999996</v>
      </c>
      <c r="E107" s="165">
        <v>0.787879</v>
      </c>
      <c r="F107" s="6">
        <v>0.87676799999999999</v>
      </c>
      <c r="G107" s="255">
        <v>1.48485</v>
      </c>
      <c r="H107" s="220">
        <v>0.486869</v>
      </c>
      <c r="I107" s="50">
        <v>1.2686900000000001</v>
      </c>
      <c r="J107" s="352">
        <v>2.6363599999999998</v>
      </c>
      <c r="K107" s="300">
        <v>5.6444400000000003</v>
      </c>
      <c r="L107" s="288">
        <v>6.6525299999999996</v>
      </c>
      <c r="M107" s="367">
        <v>8.8949499999999997</v>
      </c>
    </row>
    <row r="108" spans="1:13" x14ac:dyDescent="0.25">
      <c r="A108" s="440">
        <v>6472</v>
      </c>
      <c r="B108" s="440" t="s">
        <v>216</v>
      </c>
      <c r="C108" t="s">
        <v>217</v>
      </c>
      <c r="D108" s="485">
        <v>0.88207899999999995</v>
      </c>
      <c r="E108" s="189">
        <v>0.93448799999999999</v>
      </c>
      <c r="F108" s="165">
        <v>0.79413699999999998</v>
      </c>
      <c r="G108" s="252">
        <v>1.3893</v>
      </c>
      <c r="H108" s="54">
        <v>0.81545599999999996</v>
      </c>
      <c r="I108" s="159">
        <v>1.3058000000000001</v>
      </c>
      <c r="J108" s="368">
        <v>3.9431500000000002</v>
      </c>
      <c r="K108" s="366">
        <v>5.6140400000000001</v>
      </c>
      <c r="L108" s="369">
        <v>8.3117900000000002</v>
      </c>
      <c r="M108" s="28">
        <v>10.176299999999999</v>
      </c>
    </row>
    <row r="109" spans="1:13" x14ac:dyDescent="0.25">
      <c r="A109" s="440">
        <v>226</v>
      </c>
      <c r="B109" s="440" t="s">
        <v>218</v>
      </c>
      <c r="C109" t="s">
        <v>219</v>
      </c>
      <c r="D109" s="495">
        <v>0.73977800000000005</v>
      </c>
      <c r="E109" s="10">
        <v>0.92523500000000003</v>
      </c>
      <c r="F109" s="125">
        <v>1.37588</v>
      </c>
      <c r="G109" s="48">
        <v>0.95911000000000002</v>
      </c>
      <c r="H109" s="134">
        <v>0.78528699999999996</v>
      </c>
      <c r="I109" s="370">
        <v>1.87374</v>
      </c>
      <c r="J109" s="5">
        <v>1.1103499999999999</v>
      </c>
      <c r="K109" s="362">
        <v>3.2982</v>
      </c>
      <c r="L109" s="28">
        <v>10.652200000000001</v>
      </c>
      <c r="M109" s="371">
        <v>8.4311399999999992</v>
      </c>
    </row>
    <row r="110" spans="1:13" x14ac:dyDescent="0.25">
      <c r="A110" s="440">
        <v>64943</v>
      </c>
      <c r="B110" s="440" t="s">
        <v>220</v>
      </c>
      <c r="C110" t="s">
        <v>221</v>
      </c>
      <c r="D110" s="485">
        <v>0.87912100000000004</v>
      </c>
      <c r="E110" s="171">
        <v>1.0989</v>
      </c>
      <c r="F110" s="153">
        <v>0.87912100000000004</v>
      </c>
      <c r="G110" s="265">
        <v>1.14286</v>
      </c>
      <c r="H110" s="150">
        <v>0.43956000000000001</v>
      </c>
      <c r="I110" s="318">
        <v>3.69231</v>
      </c>
      <c r="J110" s="26">
        <v>0.70329699999999995</v>
      </c>
      <c r="K110" s="372">
        <v>4.0439600000000002</v>
      </c>
      <c r="L110" s="28">
        <v>15.4725</v>
      </c>
      <c r="M110" s="28">
        <v>14.7692</v>
      </c>
    </row>
    <row r="111" spans="1:13" x14ac:dyDescent="0.25">
      <c r="A111" s="440">
        <v>10606</v>
      </c>
      <c r="B111" s="440" t="s">
        <v>222</v>
      </c>
      <c r="C111" t="s">
        <v>223</v>
      </c>
      <c r="D111" s="520">
        <v>1.47377</v>
      </c>
      <c r="E111" s="258">
        <v>0.984568</v>
      </c>
      <c r="F111" s="43">
        <v>0.77932100000000004</v>
      </c>
      <c r="G111" s="116">
        <v>0.76234599999999997</v>
      </c>
      <c r="H111" s="223">
        <v>1.8642000000000001</v>
      </c>
      <c r="I111" s="373">
        <v>3.1682100000000002</v>
      </c>
      <c r="J111" s="28">
        <v>10</v>
      </c>
      <c r="K111" s="369">
        <v>8.3518500000000007</v>
      </c>
      <c r="L111" s="322">
        <v>8.2546300000000006</v>
      </c>
      <c r="M111" s="374">
        <v>7.7160500000000001</v>
      </c>
    </row>
    <row r="112" spans="1:13" x14ac:dyDescent="0.25">
      <c r="A112" s="440">
        <v>5052</v>
      </c>
      <c r="B112" s="440" t="s">
        <v>224</v>
      </c>
      <c r="C112" t="s">
        <v>225</v>
      </c>
      <c r="D112" s="477">
        <v>0.87371799999999999</v>
      </c>
      <c r="E112" s="270">
        <v>0.96922200000000003</v>
      </c>
      <c r="F112" s="189">
        <v>0.93191599999999997</v>
      </c>
      <c r="G112" s="45">
        <v>1.2251399999999999</v>
      </c>
      <c r="H112" s="370">
        <v>1.8750199999999999</v>
      </c>
      <c r="I112" s="375">
        <v>3.7269199999999998</v>
      </c>
      <c r="J112" s="62">
        <v>6.2212300000000003</v>
      </c>
      <c r="K112" s="376">
        <v>9.2221600000000006</v>
      </c>
      <c r="L112" s="377">
        <v>8.5103500000000007</v>
      </c>
      <c r="M112" s="308">
        <v>7.0001899999999999</v>
      </c>
    </row>
    <row r="113" spans="1:13" x14ac:dyDescent="0.25">
      <c r="A113" s="440">
        <v>10935</v>
      </c>
      <c r="B113" s="440" t="s">
        <v>226</v>
      </c>
      <c r="C113" t="s">
        <v>227</v>
      </c>
      <c r="D113" s="460">
        <v>0.94433199999999995</v>
      </c>
      <c r="E113" s="258">
        <v>0.98008899999999999</v>
      </c>
      <c r="F113" s="263">
        <v>0.60950800000000005</v>
      </c>
      <c r="G113" s="226">
        <v>1.46607</v>
      </c>
      <c r="H113" s="223">
        <v>1.85941</v>
      </c>
      <c r="I113" s="302">
        <v>2.6119500000000002</v>
      </c>
      <c r="J113" s="336">
        <v>4.21455</v>
      </c>
      <c r="K113" s="314">
        <v>4.4892300000000001</v>
      </c>
      <c r="L113" s="360">
        <v>7.3010999999999999</v>
      </c>
      <c r="M113" s="378">
        <v>7.9317399999999996</v>
      </c>
    </row>
    <row r="114" spans="1:13" x14ac:dyDescent="0.25">
      <c r="A114" s="440">
        <v>10549</v>
      </c>
      <c r="B114" s="440" t="s">
        <v>228</v>
      </c>
      <c r="C114" t="s">
        <v>229</v>
      </c>
      <c r="D114" s="497">
        <v>1.04287</v>
      </c>
      <c r="E114" s="270">
        <v>0.97259300000000004</v>
      </c>
      <c r="F114" s="108">
        <v>1.12439</v>
      </c>
      <c r="G114" s="34">
        <v>0.860155</v>
      </c>
      <c r="H114" s="55">
        <v>1.68377</v>
      </c>
      <c r="I114" s="362">
        <v>3.3000699999999998</v>
      </c>
      <c r="J114" s="316">
        <v>7.2438500000000001</v>
      </c>
      <c r="K114" s="379">
        <v>9.2930399999999995</v>
      </c>
      <c r="L114" s="284">
        <v>3.1539000000000001</v>
      </c>
      <c r="M114" s="324">
        <v>4.1630399999999996</v>
      </c>
    </row>
    <row r="115" spans="1:13" x14ac:dyDescent="0.25">
      <c r="A115" s="440">
        <v>4121</v>
      </c>
      <c r="B115" s="440" t="s">
        <v>230</v>
      </c>
      <c r="C115" t="s">
        <v>231</v>
      </c>
      <c r="D115" s="521">
        <v>1.16804</v>
      </c>
      <c r="E115" s="176">
        <v>0.58402200000000004</v>
      </c>
      <c r="F115" s="242">
        <v>1.00275</v>
      </c>
      <c r="G115" s="32">
        <v>1.24518</v>
      </c>
      <c r="H115" s="93">
        <v>2.73278</v>
      </c>
      <c r="I115" s="90">
        <v>6.3581300000000001</v>
      </c>
      <c r="J115" s="369">
        <v>8.3195599999999992</v>
      </c>
      <c r="K115" s="289">
        <v>7.58127</v>
      </c>
      <c r="L115" s="380">
        <v>3.8567499999999999</v>
      </c>
      <c r="M115" s="67">
        <v>5.5647399999999996</v>
      </c>
    </row>
    <row r="116" spans="1:13" x14ac:dyDescent="0.25">
      <c r="A116" s="440">
        <v>10797</v>
      </c>
      <c r="B116" s="440" t="s">
        <v>232</v>
      </c>
      <c r="C116" t="s">
        <v>233</v>
      </c>
      <c r="D116" s="522">
        <v>0.939639</v>
      </c>
      <c r="E116" s="201">
        <v>1.10111</v>
      </c>
      <c r="F116" s="198">
        <v>1.2779700000000001</v>
      </c>
      <c r="G116" s="321">
        <v>0.68127599999999999</v>
      </c>
      <c r="H116" s="318">
        <v>3.6893500000000001</v>
      </c>
      <c r="I116" s="381">
        <v>9.4825099999999996</v>
      </c>
      <c r="J116" s="28">
        <v>10.549799999999999</v>
      </c>
      <c r="K116" s="381">
        <v>9.4794300000000007</v>
      </c>
      <c r="L116" s="286">
        <v>8.6197599999999994</v>
      </c>
      <c r="M116" s="28">
        <v>12.373699999999999</v>
      </c>
    </row>
    <row r="117" spans="1:13" x14ac:dyDescent="0.25">
      <c r="A117" s="440">
        <v>2805</v>
      </c>
      <c r="B117" s="440" t="s">
        <v>234</v>
      </c>
      <c r="C117" t="s">
        <v>235</v>
      </c>
      <c r="D117" s="468">
        <v>1.20705</v>
      </c>
      <c r="E117" s="25">
        <v>0.50220299999999995</v>
      </c>
      <c r="F117" s="382">
        <v>0.56387699999999996</v>
      </c>
      <c r="G117" s="383">
        <v>1.7268699999999999</v>
      </c>
      <c r="H117" s="384">
        <v>3.5330400000000002</v>
      </c>
      <c r="I117" s="58">
        <v>7.7797400000000003</v>
      </c>
      <c r="J117" s="385">
        <v>7.3568300000000004</v>
      </c>
      <c r="K117" s="377">
        <v>8.4845799999999993</v>
      </c>
      <c r="L117" s="386">
        <v>9.0132200000000005</v>
      </c>
      <c r="M117" s="28">
        <v>10.273099999999999</v>
      </c>
    </row>
    <row r="118" spans="1:13" x14ac:dyDescent="0.25">
      <c r="A118" s="440">
        <v>50814</v>
      </c>
      <c r="B118" s="440" t="s">
        <v>236</v>
      </c>
      <c r="C118" t="s">
        <v>237</v>
      </c>
      <c r="D118" s="461">
        <v>0.91666700000000001</v>
      </c>
      <c r="E118" s="282">
        <v>0.41666700000000001</v>
      </c>
      <c r="F118" s="291">
        <v>2.0625</v>
      </c>
      <c r="G118" s="208">
        <v>0.60416700000000001</v>
      </c>
      <c r="H118" s="387">
        <v>1.7083299999999999</v>
      </c>
      <c r="I118" s="296">
        <v>4.8333300000000001</v>
      </c>
      <c r="J118" s="339">
        <v>2.1666699999999999</v>
      </c>
      <c r="K118" s="28">
        <v>11.645799999999999</v>
      </c>
      <c r="L118" s="385">
        <v>7.3541699999999999</v>
      </c>
      <c r="M118" s="388">
        <v>8.125</v>
      </c>
    </row>
    <row r="119" spans="1:13" x14ac:dyDescent="0.25">
      <c r="A119" s="440">
        <v>4967</v>
      </c>
      <c r="B119" s="440" t="s">
        <v>238</v>
      </c>
      <c r="C119" t="s">
        <v>239</v>
      </c>
      <c r="D119" s="523">
        <v>0.62283699999999997</v>
      </c>
      <c r="E119" s="16">
        <v>0.89965399999999995</v>
      </c>
      <c r="F119" s="200">
        <v>0.63667799999999997</v>
      </c>
      <c r="G119" s="87">
        <v>1.84083</v>
      </c>
      <c r="H119" s="339">
        <v>2.1730100000000001</v>
      </c>
      <c r="I119" s="365">
        <v>5.8131500000000003</v>
      </c>
      <c r="J119" s="233">
        <v>0.49826999999999999</v>
      </c>
      <c r="K119" s="389">
        <v>5.9792399999999999</v>
      </c>
      <c r="L119" s="315">
        <v>3.8615900000000001</v>
      </c>
      <c r="M119" s="20">
        <v>6.8788900000000002</v>
      </c>
    </row>
    <row r="120" spans="1:13" x14ac:dyDescent="0.25">
      <c r="A120" s="440">
        <v>4597</v>
      </c>
      <c r="B120" s="440" t="s">
        <v>240</v>
      </c>
      <c r="C120" t="s">
        <v>241</v>
      </c>
      <c r="D120" s="524">
        <v>0.54054100000000005</v>
      </c>
      <c r="E120" s="115">
        <v>1.1531499999999999</v>
      </c>
      <c r="F120" s="30">
        <v>1.00901</v>
      </c>
      <c r="G120" s="21">
        <v>1.2972999999999999</v>
      </c>
      <c r="H120" s="166">
        <v>0.54054100000000005</v>
      </c>
      <c r="I120" s="340">
        <v>3.6036000000000001</v>
      </c>
      <c r="J120" s="196">
        <v>0.36036000000000001</v>
      </c>
      <c r="K120" s="373">
        <v>3.17117</v>
      </c>
      <c r="L120" s="342">
        <v>4.4324300000000001</v>
      </c>
      <c r="M120" s="389">
        <v>5.9819800000000001</v>
      </c>
    </row>
    <row r="121" spans="1:13" x14ac:dyDescent="0.25">
      <c r="A121" s="440">
        <v>6120</v>
      </c>
      <c r="B121" s="440" t="s">
        <v>242</v>
      </c>
      <c r="C121" t="s">
        <v>243</v>
      </c>
      <c r="D121" s="525">
        <v>0.22556399999999999</v>
      </c>
      <c r="E121" s="276">
        <v>0.70676700000000003</v>
      </c>
      <c r="F121" s="121">
        <v>0.48120299999999999</v>
      </c>
      <c r="G121" s="390">
        <v>2.5864699999999998</v>
      </c>
      <c r="H121" s="270">
        <v>0.97744399999999998</v>
      </c>
      <c r="I121" s="391">
        <v>2.9172899999999999</v>
      </c>
      <c r="J121" s="66">
        <v>1.95489</v>
      </c>
      <c r="K121" s="308">
        <v>7.0375899999999998</v>
      </c>
      <c r="L121" s="392">
        <v>6.1052600000000004</v>
      </c>
      <c r="M121" s="11">
        <v>4.5112800000000002</v>
      </c>
    </row>
    <row r="122" spans="1:13" x14ac:dyDescent="0.25">
      <c r="A122" s="440">
        <v>7296</v>
      </c>
      <c r="B122" s="440" t="s">
        <v>244</v>
      </c>
      <c r="C122" t="s">
        <v>245</v>
      </c>
      <c r="D122" s="526">
        <v>0.82537099999999997</v>
      </c>
      <c r="E122" s="29">
        <v>0.90726600000000002</v>
      </c>
      <c r="F122" s="30">
        <v>1.0116400000000001</v>
      </c>
      <c r="G122" s="44">
        <v>1.2557199999999999</v>
      </c>
      <c r="H122" s="387">
        <v>1.7053400000000001</v>
      </c>
      <c r="I122" s="393">
        <v>2.7603399999999998</v>
      </c>
      <c r="J122" s="313">
        <v>5.0630300000000004</v>
      </c>
      <c r="K122" s="59">
        <v>4.5475700000000003</v>
      </c>
      <c r="L122" s="310">
        <v>2.5130499999999998</v>
      </c>
      <c r="M122" s="373">
        <v>3.1730200000000002</v>
      </c>
    </row>
    <row r="123" spans="1:13" x14ac:dyDescent="0.25">
      <c r="A123" s="440">
        <v>55500</v>
      </c>
      <c r="B123" s="440" t="s">
        <v>246</v>
      </c>
      <c r="C123" t="s">
        <v>247</v>
      </c>
      <c r="D123" s="506">
        <v>0.61224500000000004</v>
      </c>
      <c r="E123" s="114">
        <v>1.1755100000000001</v>
      </c>
      <c r="F123" s="270">
        <v>0.97142899999999999</v>
      </c>
      <c r="G123" s="32">
        <v>1.24082</v>
      </c>
      <c r="H123" s="363">
        <v>2.4489800000000002</v>
      </c>
      <c r="I123" s="394">
        <v>2.7020400000000002</v>
      </c>
      <c r="J123" s="395">
        <v>5.7714299999999996</v>
      </c>
      <c r="K123" s="396">
        <v>3.6816300000000002</v>
      </c>
      <c r="L123" s="79">
        <v>1.9755100000000001</v>
      </c>
      <c r="M123" s="390">
        <v>2.57959</v>
      </c>
    </row>
    <row r="124" spans="1:13" x14ac:dyDescent="0.25">
      <c r="A124" s="440">
        <v>10007</v>
      </c>
      <c r="B124" s="440" t="s">
        <v>248</v>
      </c>
      <c r="C124" t="s">
        <v>249</v>
      </c>
      <c r="D124" s="527">
        <v>1.5287299999999999</v>
      </c>
      <c r="E124" s="189">
        <v>0.93410599999999999</v>
      </c>
      <c r="F124" s="297">
        <v>0.83500300000000005</v>
      </c>
      <c r="G124" s="26">
        <v>0.70216100000000004</v>
      </c>
      <c r="H124" s="397">
        <v>2.4754900000000002</v>
      </c>
      <c r="I124" s="398">
        <v>3.34212</v>
      </c>
      <c r="J124" s="341">
        <v>4.8898299999999999</v>
      </c>
      <c r="K124" s="11">
        <v>4.5250399999999997</v>
      </c>
      <c r="L124" s="399">
        <v>2.7833399999999999</v>
      </c>
      <c r="M124" s="393">
        <v>2.74539</v>
      </c>
    </row>
    <row r="125" spans="1:13" x14ac:dyDescent="0.25">
      <c r="A125" s="440">
        <v>6307</v>
      </c>
      <c r="B125" s="440" t="s">
        <v>250</v>
      </c>
      <c r="C125" t="s">
        <v>251</v>
      </c>
      <c r="D125" s="470">
        <v>1.2347699999999999</v>
      </c>
      <c r="E125" s="181">
        <v>1.04955</v>
      </c>
      <c r="F125" s="297">
        <v>0.83509299999999997</v>
      </c>
      <c r="G125" s="153">
        <v>0.88058499999999995</v>
      </c>
      <c r="H125" s="82">
        <v>2.1153499999999998</v>
      </c>
      <c r="I125" s="82">
        <v>2.1088499999999999</v>
      </c>
      <c r="J125" s="400">
        <v>6.7164900000000003</v>
      </c>
      <c r="K125" s="331">
        <v>4.3769299999999998</v>
      </c>
      <c r="L125" s="401">
        <v>3.0836700000000001</v>
      </c>
      <c r="M125" s="352">
        <v>2.6352600000000002</v>
      </c>
    </row>
    <row r="126" spans="1:13" x14ac:dyDescent="0.25">
      <c r="A126" s="440">
        <v>54205</v>
      </c>
      <c r="B126" s="440" t="s">
        <v>252</v>
      </c>
      <c r="C126" t="s">
        <v>253</v>
      </c>
      <c r="D126" s="528">
        <v>1.01789</v>
      </c>
      <c r="E126" s="201">
        <v>1.10128</v>
      </c>
      <c r="F126" s="176">
        <v>0.58001400000000003</v>
      </c>
      <c r="G126" s="21">
        <v>1.30081</v>
      </c>
      <c r="H126" s="310">
        <v>2.5053999999999998</v>
      </c>
      <c r="I126" s="340">
        <v>3.60466</v>
      </c>
      <c r="J126" s="325">
        <v>4.7781900000000004</v>
      </c>
      <c r="K126" s="304">
        <v>4.6951400000000003</v>
      </c>
      <c r="L126" s="344">
        <v>3.0364599999999999</v>
      </c>
      <c r="M126" s="402">
        <v>3.3740700000000001</v>
      </c>
    </row>
    <row r="127" spans="1:13" x14ac:dyDescent="0.25">
      <c r="A127" s="440">
        <v>7264</v>
      </c>
      <c r="B127" s="440" t="s">
        <v>254</v>
      </c>
      <c r="C127" t="s">
        <v>255</v>
      </c>
      <c r="D127" s="480">
        <v>0.83887</v>
      </c>
      <c r="E127" s="201">
        <v>1.1046499999999999</v>
      </c>
      <c r="F127" s="212">
        <v>0.73754200000000003</v>
      </c>
      <c r="G127" s="195">
        <v>1.31894</v>
      </c>
      <c r="H127" s="48">
        <v>0.95681099999999997</v>
      </c>
      <c r="I127" s="79">
        <v>1.9750799999999999</v>
      </c>
      <c r="J127" s="373">
        <v>3.16777</v>
      </c>
      <c r="K127" s="312">
        <v>5.1212600000000004</v>
      </c>
      <c r="L127" s="403">
        <v>2.3039900000000002</v>
      </c>
      <c r="M127" s="301">
        <v>1.6345499999999999</v>
      </c>
    </row>
    <row r="128" spans="1:13" x14ac:dyDescent="0.25">
      <c r="A128" s="440">
        <v>3157</v>
      </c>
      <c r="B128" s="440" t="s">
        <v>256</v>
      </c>
      <c r="C128" t="s">
        <v>257</v>
      </c>
      <c r="D128" s="529">
        <v>0.88760799999999995</v>
      </c>
      <c r="E128" s="201">
        <v>1.1008599999999999</v>
      </c>
      <c r="F128" s="34">
        <v>0.855908</v>
      </c>
      <c r="G128" s="115">
        <v>1.1556200000000001</v>
      </c>
      <c r="H128" s="249">
        <v>1.9221900000000001</v>
      </c>
      <c r="I128" s="404">
        <v>2.4005800000000002</v>
      </c>
      <c r="J128" s="364">
        <v>3.4697399999999998</v>
      </c>
      <c r="K128" s="92">
        <v>5.8472600000000003</v>
      </c>
      <c r="L128" s="75">
        <v>1.8991400000000001</v>
      </c>
      <c r="M128" s="405">
        <v>1.4265099999999999</v>
      </c>
    </row>
    <row r="129" spans="1:13" x14ac:dyDescent="0.25">
      <c r="A129" s="440">
        <v>1545</v>
      </c>
      <c r="B129" s="440" t="s">
        <v>258</v>
      </c>
      <c r="C129" t="s">
        <v>259</v>
      </c>
      <c r="D129" s="530">
        <v>0.60689700000000002</v>
      </c>
      <c r="E129" s="5">
        <v>1.1103400000000001</v>
      </c>
      <c r="F129" s="217">
        <v>0.52413799999999999</v>
      </c>
      <c r="G129" s="406">
        <v>1.7586200000000001</v>
      </c>
      <c r="H129" s="140">
        <v>1.2</v>
      </c>
      <c r="I129" s="1">
        <v>1.0551699999999999</v>
      </c>
      <c r="J129" s="313">
        <v>5.0758599999999996</v>
      </c>
      <c r="K129" s="407">
        <v>3.2551700000000001</v>
      </c>
      <c r="L129" s="125">
        <v>1.3724099999999999</v>
      </c>
      <c r="M129" s="343">
        <v>2.2137899999999999</v>
      </c>
    </row>
    <row r="130" spans="1:13" x14ac:dyDescent="0.25">
      <c r="A130" s="440">
        <v>5860</v>
      </c>
      <c r="B130" s="440" t="s">
        <v>260</v>
      </c>
      <c r="C130" t="s">
        <v>261</v>
      </c>
      <c r="D130" s="531">
        <v>1.0400499999999999</v>
      </c>
      <c r="E130" s="34">
        <v>0.86072899999999997</v>
      </c>
      <c r="F130" s="233">
        <v>0.49970100000000001</v>
      </c>
      <c r="G130" s="89">
        <v>1.5995200000000001</v>
      </c>
      <c r="H130" s="235">
        <v>0.84399299999999999</v>
      </c>
      <c r="I130" s="70">
        <v>1.72146</v>
      </c>
      <c r="J130" s="408">
        <v>4.2988600000000003</v>
      </c>
      <c r="K130" s="42">
        <v>5.73102</v>
      </c>
      <c r="L130" s="114">
        <v>1.1763300000000001</v>
      </c>
      <c r="M130" s="339">
        <v>2.1781199999999998</v>
      </c>
    </row>
    <row r="131" spans="1:13" x14ac:dyDescent="0.25">
      <c r="A131" s="440">
        <v>29925</v>
      </c>
      <c r="B131" s="440" t="s">
        <v>262</v>
      </c>
      <c r="C131" t="s">
        <v>263</v>
      </c>
      <c r="D131" s="532">
        <v>0.34859699999999999</v>
      </c>
      <c r="E131" s="21">
        <v>1.2998499999999999</v>
      </c>
      <c r="F131" s="43">
        <v>0.774003</v>
      </c>
      <c r="G131" s="88">
        <v>1.57755</v>
      </c>
      <c r="H131" s="32">
        <v>1.2407699999999999</v>
      </c>
      <c r="I131" s="172">
        <v>1.3648400000000001</v>
      </c>
      <c r="J131" s="409">
        <v>3.5627800000000001</v>
      </c>
      <c r="K131" s="410">
        <v>6.2688300000000003</v>
      </c>
      <c r="L131" s="411">
        <v>1.93205</v>
      </c>
      <c r="M131" s="15">
        <v>2.6528800000000001</v>
      </c>
    </row>
    <row r="132" spans="1:13" x14ac:dyDescent="0.25">
      <c r="A132" s="440">
        <v>3419</v>
      </c>
      <c r="B132" s="440" t="s">
        <v>264</v>
      </c>
      <c r="C132" t="s">
        <v>265</v>
      </c>
      <c r="D132" s="533">
        <v>0.54418599999999995</v>
      </c>
      <c r="E132" s="191">
        <v>1.0651200000000001</v>
      </c>
      <c r="F132" s="228">
        <v>1.0325599999999999</v>
      </c>
      <c r="G132" s="172">
        <v>1.3581399999999999</v>
      </c>
      <c r="H132" s="5">
        <v>1.1162799999999999</v>
      </c>
      <c r="I132" s="354">
        <v>4.7395300000000002</v>
      </c>
      <c r="J132" s="293">
        <v>4.0092999999999996</v>
      </c>
      <c r="K132" s="316">
        <v>7.2232599999999998</v>
      </c>
      <c r="L132" s="391">
        <v>2.9348800000000002</v>
      </c>
      <c r="M132" s="74">
        <v>3.4046500000000002</v>
      </c>
    </row>
    <row r="133" spans="1:13" x14ac:dyDescent="0.25">
      <c r="A133" s="440">
        <v>2618</v>
      </c>
      <c r="B133" s="440" t="s">
        <v>266</v>
      </c>
      <c r="C133" t="s">
        <v>267</v>
      </c>
      <c r="D133" s="534">
        <v>0.44803199999999999</v>
      </c>
      <c r="E133" s="65">
        <v>1.46922</v>
      </c>
      <c r="F133" s="19">
        <v>1.0292600000000001</v>
      </c>
      <c r="G133" s="1">
        <v>1.05348</v>
      </c>
      <c r="H133" s="29">
        <v>0.90817400000000004</v>
      </c>
      <c r="I133" s="413">
        <v>2.8617599999999999</v>
      </c>
      <c r="J133" s="304">
        <v>4.6700299999999997</v>
      </c>
      <c r="K133" s="322">
        <v>8.2502499999999994</v>
      </c>
      <c r="L133" s="355">
        <v>4.0847600000000002</v>
      </c>
      <c r="M133" s="331">
        <v>4.37134</v>
      </c>
    </row>
    <row r="134" spans="1:13" x14ac:dyDescent="0.25">
      <c r="A134" s="440">
        <v>5066</v>
      </c>
      <c r="B134" s="440" t="s">
        <v>268</v>
      </c>
      <c r="C134" t="s">
        <v>269</v>
      </c>
      <c r="D134" s="510">
        <v>0.79271999999999998</v>
      </c>
      <c r="E134" s="115">
        <v>1.1526799999999999</v>
      </c>
      <c r="F134" s="270">
        <v>0.97067700000000001</v>
      </c>
      <c r="G134" s="214">
        <v>1.08392</v>
      </c>
      <c r="H134" s="321">
        <v>0.67947400000000002</v>
      </c>
      <c r="I134" s="48">
        <v>0.95450000000000002</v>
      </c>
      <c r="J134" s="365">
        <v>5.8078900000000004</v>
      </c>
      <c r="K134" s="293">
        <v>4.0040399999999998</v>
      </c>
      <c r="L134" s="402">
        <v>3.3811900000000001</v>
      </c>
      <c r="M134" s="257">
        <v>2.0910000000000002</v>
      </c>
    </row>
    <row r="135" spans="1:13" x14ac:dyDescent="0.25">
      <c r="A135" s="440">
        <v>25974</v>
      </c>
      <c r="B135" s="440" t="s">
        <v>270</v>
      </c>
      <c r="C135" t="s">
        <v>271</v>
      </c>
      <c r="D135" s="535">
        <v>0.32323200000000002</v>
      </c>
      <c r="E135" s="174">
        <v>0.747475</v>
      </c>
      <c r="F135" s="274">
        <v>1.7575799999999999</v>
      </c>
      <c r="G135" s="114">
        <v>1.1717200000000001</v>
      </c>
      <c r="H135" s="220">
        <v>0.48484899999999997</v>
      </c>
      <c r="I135" s="274">
        <v>1.7575799999999999</v>
      </c>
      <c r="J135" s="63">
        <v>3.91919</v>
      </c>
      <c r="K135" s="331">
        <v>4.3434299999999997</v>
      </c>
      <c r="L135" s="306">
        <v>5.1717199999999997</v>
      </c>
      <c r="M135" s="387">
        <v>1.6969700000000001</v>
      </c>
    </row>
    <row r="136" spans="1:13" x14ac:dyDescent="0.25">
      <c r="A136" s="440">
        <v>6723</v>
      </c>
      <c r="B136" s="440" t="s">
        <v>272</v>
      </c>
      <c r="C136" t="s">
        <v>273</v>
      </c>
      <c r="D136" s="536">
        <v>1.5139800000000001</v>
      </c>
      <c r="E136" s="3">
        <v>0.96774199999999999</v>
      </c>
      <c r="F136" s="176">
        <v>0.58351299999999995</v>
      </c>
      <c r="G136" s="262">
        <v>0.93476700000000001</v>
      </c>
      <c r="H136" s="159">
        <v>1.31613</v>
      </c>
      <c r="I136" s="285">
        <v>2.0315400000000001</v>
      </c>
      <c r="J136" s="414">
        <v>4.2853000000000003</v>
      </c>
      <c r="K136" s="289">
        <v>7.5598599999999996</v>
      </c>
      <c r="L136" s="415">
        <v>3.2372800000000002</v>
      </c>
      <c r="M136" s="407">
        <v>3.26308</v>
      </c>
    </row>
    <row r="137" spans="1:13" x14ac:dyDescent="0.25">
      <c r="A137" s="440">
        <v>790</v>
      </c>
      <c r="B137" s="440" t="s">
        <v>274</v>
      </c>
      <c r="C137" t="s">
        <v>275</v>
      </c>
      <c r="D137" s="446">
        <v>1.29518</v>
      </c>
      <c r="E137" s="258">
        <v>0.98192800000000002</v>
      </c>
      <c r="F137" s="258">
        <v>0.97891600000000001</v>
      </c>
      <c r="G137" s="243">
        <v>0.74397599999999997</v>
      </c>
      <c r="H137" s="46">
        <v>0.75602400000000003</v>
      </c>
      <c r="I137" s="249">
        <v>1.9216899999999999</v>
      </c>
      <c r="J137" s="380">
        <v>3.8313299999999999</v>
      </c>
      <c r="K137" s="314">
        <v>4.4789199999999996</v>
      </c>
      <c r="L137" s="345">
        <v>3.11145</v>
      </c>
      <c r="M137" s="416">
        <v>2.8945799999999999</v>
      </c>
    </row>
    <row r="138" spans="1:13" x14ac:dyDescent="0.25">
      <c r="A138" s="440">
        <v>5198</v>
      </c>
      <c r="B138" s="440" t="s">
        <v>276</v>
      </c>
      <c r="C138" t="s">
        <v>277</v>
      </c>
      <c r="D138" s="537">
        <v>1.8125</v>
      </c>
      <c r="E138" s="152">
        <v>0.91666700000000001</v>
      </c>
      <c r="F138" s="297">
        <v>0.83333299999999999</v>
      </c>
      <c r="G138" s="36">
        <v>0.4375</v>
      </c>
      <c r="H138" s="228">
        <v>1.0364599999999999</v>
      </c>
      <c r="I138" s="70">
        <v>1.71875</v>
      </c>
      <c r="J138" s="78">
        <v>8.0677099999999999</v>
      </c>
      <c r="K138" s="77">
        <v>7.5</v>
      </c>
      <c r="L138" s="331">
        <v>4.3541699999999999</v>
      </c>
      <c r="M138" s="60">
        <v>4.6406200000000002</v>
      </c>
    </row>
    <row r="139" spans="1:13" x14ac:dyDescent="0.25">
      <c r="A139" s="440">
        <v>55226</v>
      </c>
      <c r="B139" s="440" t="s">
        <v>278</v>
      </c>
      <c r="C139" t="s">
        <v>279</v>
      </c>
      <c r="D139" s="502">
        <v>0.96551699999999996</v>
      </c>
      <c r="E139" s="189">
        <v>0.93058700000000005</v>
      </c>
      <c r="F139" s="70">
        <v>1.72593</v>
      </c>
      <c r="G139" s="205">
        <v>0.377967</v>
      </c>
      <c r="H139" s="107">
        <v>1.28616</v>
      </c>
      <c r="I139" s="344">
        <v>3.0434399999999999</v>
      </c>
      <c r="J139" s="408">
        <v>4.3000400000000001</v>
      </c>
      <c r="K139" s="288">
        <v>6.6672599999999997</v>
      </c>
      <c r="L139" s="223">
        <v>1.8620699999999999</v>
      </c>
      <c r="M139" s="417">
        <v>2.5571000000000002</v>
      </c>
    </row>
    <row r="140" spans="1:13" x14ac:dyDescent="0.25">
      <c r="A140" s="440">
        <v>2982</v>
      </c>
      <c r="B140" s="440" t="s">
        <v>280</v>
      </c>
      <c r="C140" t="s">
        <v>281</v>
      </c>
      <c r="D140" s="538">
        <v>0.30651299999999998</v>
      </c>
      <c r="E140" s="242">
        <v>0.99616899999999997</v>
      </c>
      <c r="F140" s="223">
        <v>1.8697299999999999</v>
      </c>
      <c r="G140" s="182">
        <v>0.82758600000000004</v>
      </c>
      <c r="H140" s="134">
        <v>0.781609</v>
      </c>
      <c r="I140" s="195">
        <v>1.3180099999999999</v>
      </c>
      <c r="J140" s="28">
        <v>11.4023</v>
      </c>
      <c r="K140" s="388">
        <v>8.1072799999999994</v>
      </c>
      <c r="L140" s="40">
        <v>1.16475</v>
      </c>
      <c r="M140" s="418">
        <v>3.4942500000000001</v>
      </c>
    </row>
    <row r="141" spans="1:13" x14ac:dyDescent="0.25">
      <c r="A141" s="440">
        <v>4023</v>
      </c>
      <c r="B141" s="440" t="s">
        <v>282</v>
      </c>
      <c r="C141" t="s">
        <v>283</v>
      </c>
      <c r="D141" s="499">
        <v>0.83565500000000004</v>
      </c>
      <c r="E141" s="174">
        <v>0.75208900000000001</v>
      </c>
      <c r="F141" s="419">
        <v>0.39554299999999998</v>
      </c>
      <c r="G141" s="285">
        <v>2.0167099999999998</v>
      </c>
      <c r="H141" s="248">
        <v>0.61838400000000004</v>
      </c>
      <c r="I141" s="195">
        <v>1.32033</v>
      </c>
      <c r="J141" s="347">
        <v>6.4623999999999997</v>
      </c>
      <c r="K141" s="380">
        <v>3.8384399999999999</v>
      </c>
      <c r="L141" s="420">
        <v>2.1281300000000001</v>
      </c>
      <c r="M141" s="182">
        <v>0.83008400000000004</v>
      </c>
    </row>
    <row r="142" spans="1:13" x14ac:dyDescent="0.25">
      <c r="A142" s="440">
        <v>2983</v>
      </c>
      <c r="B142" s="440" t="s">
        <v>284</v>
      </c>
      <c r="C142" t="s">
        <v>285</v>
      </c>
      <c r="D142" s="539">
        <v>0.75531899999999996</v>
      </c>
      <c r="E142" s="280">
        <v>1.81915</v>
      </c>
      <c r="F142" s="246">
        <v>0.117021</v>
      </c>
      <c r="G142" s="159">
        <v>1.3085100000000001</v>
      </c>
      <c r="H142" s="116">
        <v>0.765957</v>
      </c>
      <c r="I142" s="50">
        <v>1.26596</v>
      </c>
      <c r="J142" s="374">
        <v>7.7127699999999999</v>
      </c>
      <c r="K142" s="286">
        <v>8.6170200000000001</v>
      </c>
      <c r="L142" s="413">
        <v>2.8616999999999999</v>
      </c>
      <c r="M142" s="281">
        <v>1.7978700000000001</v>
      </c>
    </row>
    <row r="143" spans="1:13" x14ac:dyDescent="0.25">
      <c r="A143" s="440">
        <v>4521</v>
      </c>
      <c r="B143" s="440" t="s">
        <v>286</v>
      </c>
      <c r="C143" t="s">
        <v>287</v>
      </c>
      <c r="D143" s="540">
        <v>2.4022999999999999</v>
      </c>
      <c r="E143" s="263">
        <v>0.60919500000000004</v>
      </c>
      <c r="F143" s="256">
        <v>0.137931</v>
      </c>
      <c r="G143" s="49">
        <v>0.85057499999999997</v>
      </c>
      <c r="H143" s="71">
        <v>1.83908</v>
      </c>
      <c r="I143" s="421">
        <v>0.18390799999999999</v>
      </c>
      <c r="J143" s="324">
        <v>4.1724100000000002</v>
      </c>
      <c r="K143" s="415">
        <v>3.2413799999999999</v>
      </c>
      <c r="L143" s="378">
        <v>7.8965500000000004</v>
      </c>
      <c r="M143" s="28">
        <v>10.804600000000001</v>
      </c>
    </row>
    <row r="144" spans="1:13" x14ac:dyDescent="0.25">
      <c r="A144" s="440">
        <v>247</v>
      </c>
      <c r="B144" s="440" t="s">
        <v>288</v>
      </c>
      <c r="C144" t="s">
        <v>289</v>
      </c>
      <c r="D144" s="462">
        <v>1.31677</v>
      </c>
      <c r="E144" s="181">
        <v>1.04348</v>
      </c>
      <c r="F144" s="266">
        <v>0.53416200000000003</v>
      </c>
      <c r="G144" s="201">
        <v>1.1055900000000001</v>
      </c>
      <c r="H144" s="122">
        <v>0.31055899999999997</v>
      </c>
      <c r="I144" s="175">
        <v>0.161491</v>
      </c>
      <c r="J144" s="234">
        <v>0.64596299999999995</v>
      </c>
      <c r="K144" s="248">
        <v>0.62111799999999995</v>
      </c>
      <c r="L144" s="191">
        <v>1.0683199999999999</v>
      </c>
      <c r="M144" s="404">
        <v>2.4099400000000002</v>
      </c>
    </row>
    <row r="145" spans="1:13" x14ac:dyDescent="0.25">
      <c r="A145" s="440">
        <v>645</v>
      </c>
      <c r="B145" s="440" t="s">
        <v>290</v>
      </c>
      <c r="C145" t="s">
        <v>291</v>
      </c>
      <c r="D145" s="541">
        <v>0.53793100000000005</v>
      </c>
      <c r="E145" s="422">
        <v>2.23448</v>
      </c>
      <c r="F145" s="163">
        <v>0.49655199999999999</v>
      </c>
      <c r="G145" s="106">
        <v>0.73103399999999996</v>
      </c>
      <c r="H145" s="167">
        <v>0.165517</v>
      </c>
      <c r="I145" s="194">
        <v>0.37241400000000002</v>
      </c>
      <c r="J145" s="266">
        <v>0.53793100000000005</v>
      </c>
      <c r="K145" s="150">
        <v>0.44137900000000002</v>
      </c>
      <c r="L145" s="423">
        <v>4.4000000000000004</v>
      </c>
      <c r="M145" s="290">
        <v>4.9931000000000001</v>
      </c>
    </row>
    <row r="146" spans="1:13" x14ac:dyDescent="0.25">
      <c r="A146" s="440">
        <v>2184</v>
      </c>
      <c r="B146" s="440" t="s">
        <v>292</v>
      </c>
      <c r="C146" t="s">
        <v>293</v>
      </c>
      <c r="D146" s="492">
        <v>0.80110499999999996</v>
      </c>
      <c r="E146" s="270">
        <v>0.97237600000000002</v>
      </c>
      <c r="F146" s="276">
        <v>0.71270699999999998</v>
      </c>
      <c r="G146" s="222">
        <v>1.5138100000000001</v>
      </c>
      <c r="H146" s="138">
        <v>0.21546999999999999</v>
      </c>
      <c r="I146" s="424">
        <v>0.27624300000000002</v>
      </c>
      <c r="J146" s="124">
        <v>0.82320400000000005</v>
      </c>
      <c r="K146" s="139">
        <v>0.464088</v>
      </c>
      <c r="L146" s="362">
        <v>3.2817699999999999</v>
      </c>
      <c r="M146" s="408">
        <v>4.3204399999999996</v>
      </c>
    </row>
    <row r="147" spans="1:13" x14ac:dyDescent="0.25">
      <c r="A147" s="440">
        <v>10449</v>
      </c>
      <c r="B147" s="440" t="s">
        <v>294</v>
      </c>
      <c r="C147" t="s">
        <v>295</v>
      </c>
      <c r="D147" s="506">
        <v>0.61293500000000001</v>
      </c>
      <c r="E147" s="370">
        <v>1.8865700000000001</v>
      </c>
      <c r="F147" s="206">
        <v>0.34626899999999999</v>
      </c>
      <c r="G147" s="115">
        <v>1.1542300000000001</v>
      </c>
      <c r="H147" s="334">
        <v>0.41393000000000002</v>
      </c>
      <c r="I147" s="425">
        <v>0.29850700000000002</v>
      </c>
      <c r="J147" s="123">
        <v>0.59701499999999996</v>
      </c>
      <c r="K147" s="426">
        <v>0.23482600000000001</v>
      </c>
      <c r="L147" s="73">
        <v>5.30945</v>
      </c>
      <c r="M147" s="67">
        <v>5.5641800000000003</v>
      </c>
    </row>
    <row r="148" spans="1:13" x14ac:dyDescent="0.25">
      <c r="A148" s="440">
        <v>4938</v>
      </c>
      <c r="B148" s="440" t="s">
        <v>296</v>
      </c>
      <c r="C148" t="s">
        <v>297</v>
      </c>
      <c r="D148" s="504">
        <v>0.86124400000000001</v>
      </c>
      <c r="E148" s="164">
        <v>1.5598099999999999</v>
      </c>
      <c r="F148" s="105">
        <v>0.32535900000000001</v>
      </c>
      <c r="G148" s="44">
        <v>1.25359</v>
      </c>
      <c r="H148" s="116">
        <v>0.76554999999999995</v>
      </c>
      <c r="I148" s="170">
        <v>0.334928</v>
      </c>
      <c r="J148" s="194">
        <v>0.37320599999999998</v>
      </c>
      <c r="K148" s="110">
        <v>0.47846899999999998</v>
      </c>
      <c r="L148" s="11">
        <v>4.50718</v>
      </c>
      <c r="M148" s="396">
        <v>3.6555</v>
      </c>
    </row>
    <row r="149" spans="1:13" x14ac:dyDescent="0.25">
      <c r="A149" s="440">
        <v>55825</v>
      </c>
      <c r="B149" s="440" t="s">
        <v>298</v>
      </c>
      <c r="C149" t="s">
        <v>299</v>
      </c>
      <c r="D149" s="542">
        <v>0.81951200000000002</v>
      </c>
      <c r="E149" s="193">
        <v>1.2292700000000001</v>
      </c>
      <c r="F149" s="138">
        <v>0.21463399999999999</v>
      </c>
      <c r="G149" s="383">
        <v>1.7365900000000001</v>
      </c>
      <c r="H149" s="27">
        <v>1.6585399999999999</v>
      </c>
      <c r="I149" s="275">
        <v>0.40975600000000001</v>
      </c>
      <c r="J149" s="117">
        <v>0.50731700000000002</v>
      </c>
      <c r="K149" s="133">
        <v>0.29268300000000003</v>
      </c>
      <c r="L149" s="67">
        <v>5.5804900000000002</v>
      </c>
      <c r="M149" s="386">
        <v>8.9756099999999996</v>
      </c>
    </row>
    <row r="150" spans="1:13" x14ac:dyDescent="0.25">
      <c r="A150" s="440">
        <v>1491</v>
      </c>
      <c r="B150" s="440" t="s">
        <v>300</v>
      </c>
      <c r="C150" t="s">
        <v>301</v>
      </c>
      <c r="D150" s="543">
        <v>0.58852899999999997</v>
      </c>
      <c r="E150" s="216">
        <v>1.40648</v>
      </c>
      <c r="F150" s="46">
        <v>0.75810500000000003</v>
      </c>
      <c r="G150" s="32">
        <v>1.24688</v>
      </c>
      <c r="H150" s="427">
        <v>0.119701</v>
      </c>
      <c r="I150" s="174">
        <v>0.74812999999999996</v>
      </c>
      <c r="J150" s="122">
        <v>0.30922699999999997</v>
      </c>
      <c r="K150" s="203">
        <v>0.14962600000000001</v>
      </c>
      <c r="L150" s="358">
        <v>3.4314200000000001</v>
      </c>
      <c r="M150" s="28">
        <v>10.9626</v>
      </c>
    </row>
    <row r="151" spans="1:13" x14ac:dyDescent="0.25">
      <c r="A151" s="440">
        <v>9415</v>
      </c>
      <c r="B151" s="440" t="s">
        <v>302</v>
      </c>
      <c r="C151" t="s">
        <v>303</v>
      </c>
      <c r="D151" s="499">
        <v>0.83597900000000003</v>
      </c>
      <c r="E151" s="34">
        <v>0.85714299999999999</v>
      </c>
      <c r="F151" s="134">
        <v>0.78306900000000002</v>
      </c>
      <c r="G151" s="22">
        <v>1.5238100000000001</v>
      </c>
      <c r="H151" s="428">
        <v>0.14285700000000001</v>
      </c>
      <c r="I151" s="94">
        <v>5.2910100000000002E-2</v>
      </c>
      <c r="J151" s="429">
        <v>0.328042</v>
      </c>
      <c r="K151" s="327">
        <v>0.44444400000000001</v>
      </c>
      <c r="L151" s="377">
        <v>8.4709000000000003</v>
      </c>
      <c r="M151" s="306">
        <v>5.1693100000000003</v>
      </c>
    </row>
    <row r="152" spans="1:13" x14ac:dyDescent="0.25">
      <c r="A152" s="440">
        <v>3613</v>
      </c>
      <c r="B152" s="440" t="s">
        <v>304</v>
      </c>
      <c r="C152" t="s">
        <v>305</v>
      </c>
      <c r="D152" s="544">
        <v>1.4837100000000001</v>
      </c>
      <c r="E152" s="103">
        <v>0.220551</v>
      </c>
      <c r="F152" s="217">
        <v>0.52130299999999996</v>
      </c>
      <c r="G152" s="337">
        <v>1.77444</v>
      </c>
      <c r="H152" s="334">
        <v>0.411028</v>
      </c>
      <c r="I152" s="430">
        <v>0.110276</v>
      </c>
      <c r="J152" s="430">
        <v>0.110276</v>
      </c>
      <c r="K152" s="431">
        <v>0.21052599999999999</v>
      </c>
      <c r="L152" s="342">
        <v>4.4310799999999997</v>
      </c>
      <c r="M152" s="355">
        <v>4.09023</v>
      </c>
    </row>
    <row r="153" spans="1:13" x14ac:dyDescent="0.25">
      <c r="A153" s="440">
        <v>55711</v>
      </c>
      <c r="B153" s="440" t="s">
        <v>306</v>
      </c>
      <c r="C153" t="s">
        <v>307</v>
      </c>
      <c r="D153" s="545">
        <v>0.695214</v>
      </c>
      <c r="E153" s="211">
        <v>0.211587</v>
      </c>
      <c r="F153" s="432">
        <v>0.13098199999999999</v>
      </c>
      <c r="G153" s="69">
        <v>2.9622199999999999</v>
      </c>
      <c r="H153" s="208">
        <v>0.60453400000000002</v>
      </c>
      <c r="I153" s="299">
        <v>0.65491200000000005</v>
      </c>
      <c r="J153" s="162">
        <v>0.231738</v>
      </c>
      <c r="K153" s="146">
        <v>1.01763</v>
      </c>
      <c r="L153" s="386">
        <v>8.93703</v>
      </c>
      <c r="M153" s="433">
        <v>7.4256900000000003</v>
      </c>
    </row>
    <row r="154" spans="1:13" x14ac:dyDescent="0.25">
      <c r="A154" s="440">
        <v>2710</v>
      </c>
      <c r="B154" s="440" t="s">
        <v>308</v>
      </c>
      <c r="C154" t="s">
        <v>309</v>
      </c>
      <c r="D154" s="546">
        <v>0.29838700000000001</v>
      </c>
      <c r="E154" s="108">
        <v>1.12097</v>
      </c>
      <c r="F154" s="273">
        <v>0.20161299999999999</v>
      </c>
      <c r="G154" s="38">
        <v>2.3790300000000002</v>
      </c>
      <c r="H154" s="175">
        <v>0.16128999999999999</v>
      </c>
      <c r="I154" s="262">
        <v>0.93548399999999998</v>
      </c>
      <c r="J154" s="48">
        <v>0.95161300000000004</v>
      </c>
      <c r="K154" s="387">
        <v>1.7096800000000001</v>
      </c>
      <c r="L154" s="372">
        <v>4.0403200000000004</v>
      </c>
      <c r="M154" s="92">
        <v>5.8709699999999998</v>
      </c>
    </row>
    <row r="155" spans="1:13" x14ac:dyDescent="0.25">
      <c r="A155" s="440">
        <v>5092</v>
      </c>
      <c r="B155" s="440" t="s">
        <v>310</v>
      </c>
      <c r="C155" t="s">
        <v>311</v>
      </c>
      <c r="D155" s="547">
        <v>0.56387699999999996</v>
      </c>
      <c r="E155" s="228">
        <v>1.03965</v>
      </c>
      <c r="F155" s="183">
        <v>0.123348</v>
      </c>
      <c r="G155" s="307">
        <v>2.2731300000000001</v>
      </c>
      <c r="H155" s="160">
        <v>0.29955900000000002</v>
      </c>
      <c r="I155" s="130">
        <v>0.45815</v>
      </c>
      <c r="J155" s="146">
        <v>1.02203</v>
      </c>
      <c r="K155" s="9">
        <v>1.0748899999999999</v>
      </c>
      <c r="L155" s="360">
        <v>7.3127800000000001</v>
      </c>
      <c r="M155" s="338">
        <v>4.5991200000000001</v>
      </c>
    </row>
    <row r="156" spans="1:13" x14ac:dyDescent="0.25">
      <c r="A156" s="440">
        <v>875</v>
      </c>
      <c r="B156" s="440" t="s">
        <v>312</v>
      </c>
      <c r="C156" t="s">
        <v>313</v>
      </c>
      <c r="D156" s="480">
        <v>0.84076399999999996</v>
      </c>
      <c r="E156" s="185">
        <v>0.35668800000000001</v>
      </c>
      <c r="F156" s="26">
        <v>0.70488300000000004</v>
      </c>
      <c r="G156" s="257">
        <v>2.0976599999999999</v>
      </c>
      <c r="H156" s="184">
        <v>0.101911</v>
      </c>
      <c r="I156" s="13">
        <v>0.77282399999999996</v>
      </c>
      <c r="J156" s="89">
        <v>1.5966</v>
      </c>
      <c r="K156" s="165">
        <v>0.78980899999999998</v>
      </c>
      <c r="L156" s="42">
        <v>5.6985099999999997</v>
      </c>
      <c r="M156" s="330">
        <v>3.8046700000000002</v>
      </c>
    </row>
    <row r="157" spans="1:13" x14ac:dyDescent="0.25">
      <c r="A157" s="440">
        <v>6241</v>
      </c>
      <c r="B157" s="440" t="s">
        <v>314</v>
      </c>
      <c r="C157" t="s">
        <v>315</v>
      </c>
      <c r="D157" s="548">
        <v>0.74593200000000004</v>
      </c>
      <c r="E157" s="85">
        <v>1.34168</v>
      </c>
      <c r="F157" s="208">
        <v>0.60575699999999999</v>
      </c>
      <c r="G157" s="159">
        <v>1.30663</v>
      </c>
      <c r="H157" s="275">
        <v>0.41051300000000002</v>
      </c>
      <c r="I157" s="234">
        <v>0.650814</v>
      </c>
      <c r="J157" s="141">
        <v>0.29536899999999999</v>
      </c>
      <c r="K157" s="412">
        <v>0.545682</v>
      </c>
      <c r="L157" s="28">
        <v>43.164000000000001</v>
      </c>
      <c r="M157" s="28">
        <v>63.439300000000003</v>
      </c>
    </row>
    <row r="158" spans="1:13" x14ac:dyDescent="0.25">
      <c r="A158" s="440">
        <v>7298</v>
      </c>
      <c r="B158" s="440" t="s">
        <v>316</v>
      </c>
      <c r="C158" t="s">
        <v>317</v>
      </c>
      <c r="D158" s="449">
        <v>1.23719</v>
      </c>
      <c r="E158" s="2">
        <v>0.98671699999999996</v>
      </c>
      <c r="F158" s="326">
        <v>0.57432000000000005</v>
      </c>
      <c r="G158" s="140">
        <v>1.20177</v>
      </c>
      <c r="H158" s="12">
        <v>0.66287200000000002</v>
      </c>
      <c r="I158" s="263">
        <v>0.60974099999999998</v>
      </c>
      <c r="J158" s="9">
        <v>1.0752699999999999</v>
      </c>
      <c r="K158" s="212">
        <v>0.73624299999999998</v>
      </c>
      <c r="L158" s="28">
        <v>44.1569</v>
      </c>
      <c r="M158" s="28">
        <v>44.1265</v>
      </c>
    </row>
    <row r="159" spans="1:13" x14ac:dyDescent="0.25">
      <c r="A159" s="440">
        <v>7083</v>
      </c>
      <c r="B159" s="440" t="s">
        <v>318</v>
      </c>
      <c r="C159" t="s">
        <v>319</v>
      </c>
      <c r="D159" s="458">
        <v>0.78048799999999996</v>
      </c>
      <c r="E159" s="280">
        <v>1.81463</v>
      </c>
      <c r="F159" s="117">
        <v>0.50731700000000002</v>
      </c>
      <c r="G159" s="16">
        <v>0.89756100000000005</v>
      </c>
      <c r="H159" s="261">
        <v>0.35121999999999998</v>
      </c>
      <c r="I159" s="343">
        <v>2.2048800000000002</v>
      </c>
      <c r="J159" s="115">
        <v>1.1512199999999999</v>
      </c>
      <c r="K159" s="275">
        <v>0.40975600000000001</v>
      </c>
      <c r="L159" s="28">
        <v>35.0244</v>
      </c>
      <c r="M159" s="28">
        <v>33.131700000000002</v>
      </c>
    </row>
    <row r="160" spans="1:13" x14ac:dyDescent="0.25">
      <c r="A160" s="440">
        <v>3948</v>
      </c>
      <c r="B160" s="440" t="s">
        <v>320</v>
      </c>
      <c r="C160" t="s">
        <v>321</v>
      </c>
      <c r="D160" s="549">
        <v>0.397059</v>
      </c>
      <c r="E160" s="257">
        <v>2.1029399999999998</v>
      </c>
      <c r="F160" s="5">
        <v>1.11765</v>
      </c>
      <c r="G160" s="434">
        <v>0.382353</v>
      </c>
      <c r="H160" s="94">
        <v>8.8235300000000003E-2</v>
      </c>
      <c r="I160" s="435">
        <v>1.61765</v>
      </c>
      <c r="J160" s="16">
        <v>0.89705900000000005</v>
      </c>
      <c r="K160" s="339">
        <v>2.1764700000000001</v>
      </c>
      <c r="L160" s="436">
        <v>8.1911799999999992</v>
      </c>
      <c r="M160" s="73">
        <v>5.3088199999999999</v>
      </c>
    </row>
    <row r="161" spans="1:13" x14ac:dyDescent="0.25">
      <c r="A161" s="440">
        <v>7371</v>
      </c>
      <c r="B161" s="440" t="s">
        <v>322</v>
      </c>
      <c r="C161" t="s">
        <v>323</v>
      </c>
      <c r="D161" s="550">
        <v>0.70748299999999997</v>
      </c>
      <c r="E161" s="36">
        <v>0.43537399999999998</v>
      </c>
      <c r="F161" s="89">
        <v>1.60544</v>
      </c>
      <c r="G161" s="44">
        <v>1.2517</v>
      </c>
      <c r="H161" s="188">
        <v>0.244898</v>
      </c>
      <c r="I161" s="87">
        <v>1.8503400000000001</v>
      </c>
      <c r="J161" s="28">
        <v>16.625900000000001</v>
      </c>
      <c r="K161" s="28">
        <v>24.435400000000001</v>
      </c>
      <c r="L161" s="28">
        <v>41.414999999999999</v>
      </c>
      <c r="M161" s="28">
        <v>37.959200000000003</v>
      </c>
    </row>
    <row r="162" spans="1:13" x14ac:dyDescent="0.25">
      <c r="A162" s="440">
        <v>586</v>
      </c>
      <c r="B162" s="440" t="s">
        <v>324</v>
      </c>
      <c r="C162" t="s">
        <v>325</v>
      </c>
      <c r="D162" s="444">
        <v>0.65934099999999995</v>
      </c>
      <c r="E162" s="193">
        <v>1.2307699999999999</v>
      </c>
      <c r="F162" s="202">
        <v>0.61538499999999996</v>
      </c>
      <c r="G162" s="255">
        <v>1.49451</v>
      </c>
      <c r="H162" s="282">
        <v>0.41758200000000001</v>
      </c>
      <c r="I162" s="12">
        <v>0.65934099999999995</v>
      </c>
      <c r="J162" s="317">
        <v>5.49451</v>
      </c>
      <c r="K162" s="28">
        <v>24.439599999999999</v>
      </c>
      <c r="L162" s="28">
        <v>23.142900000000001</v>
      </c>
      <c r="M162" s="28">
        <v>25.3187</v>
      </c>
    </row>
    <row r="163" spans="1:13" x14ac:dyDescent="0.25">
      <c r="A163" s="440">
        <v>79644</v>
      </c>
      <c r="B163" s="440" t="s">
        <v>326</v>
      </c>
      <c r="C163" t="s">
        <v>327</v>
      </c>
      <c r="D163" s="551">
        <v>1.68</v>
      </c>
      <c r="E163" s="437">
        <v>0.4</v>
      </c>
      <c r="F163" s="48">
        <v>0.96</v>
      </c>
      <c r="G163" s="48">
        <v>0.96</v>
      </c>
      <c r="H163" s="251">
        <v>0.16</v>
      </c>
      <c r="I163" s="438">
        <v>5.2</v>
      </c>
      <c r="J163" s="28">
        <v>25.92</v>
      </c>
      <c r="K163" s="28">
        <v>38.72</v>
      </c>
      <c r="L163" s="28">
        <v>17.2</v>
      </c>
      <c r="M163" s="20">
        <v>6.88</v>
      </c>
    </row>
    <row r="164" spans="1:13" x14ac:dyDescent="0.25">
      <c r="A164" s="440">
        <v>64174</v>
      </c>
      <c r="B164" s="440" t="s">
        <v>328</v>
      </c>
      <c r="C164" t="s">
        <v>329</v>
      </c>
      <c r="D164" s="552">
        <v>1.0255000000000001</v>
      </c>
      <c r="E164" s="2">
        <v>0.99376799999999998</v>
      </c>
      <c r="F164" s="207">
        <v>0.72294599999999998</v>
      </c>
      <c r="G164" s="44">
        <v>1.25779</v>
      </c>
      <c r="H164" s="434">
        <v>0.38300299999999998</v>
      </c>
      <c r="I164" s="94">
        <v>3.28612E-2</v>
      </c>
      <c r="J164" s="94">
        <v>3.5127499999999999E-2</v>
      </c>
      <c r="K164" s="94">
        <v>1.47309E-2</v>
      </c>
      <c r="L164" s="94">
        <v>1.3597700000000001E-2</v>
      </c>
      <c r="M164" s="94">
        <v>2.4929199999999999E-2</v>
      </c>
    </row>
    <row r="165" spans="1:13" x14ac:dyDescent="0.25">
      <c r="A165" s="440">
        <v>55790</v>
      </c>
      <c r="B165" s="440" t="s">
        <v>330</v>
      </c>
      <c r="C165" t="s">
        <v>331</v>
      </c>
      <c r="D165" s="490">
        <v>1.1597599999999999</v>
      </c>
      <c r="E165" s="153">
        <v>0.88329299999999999</v>
      </c>
      <c r="F165" s="114">
        <v>1.1720999999999999</v>
      </c>
      <c r="G165" s="134">
        <v>0.78484200000000004</v>
      </c>
      <c r="H165" s="213">
        <v>0.64031199999999999</v>
      </c>
      <c r="I165" s="25">
        <v>0.50182599999999999</v>
      </c>
      <c r="J165" s="439">
        <v>0.31247599999999998</v>
      </c>
      <c r="K165" s="119">
        <v>0.20370099999999999</v>
      </c>
      <c r="L165" s="94">
        <v>4.7840900000000004E-3</v>
      </c>
      <c r="M165" s="94">
        <v>4.2553199999999999E-2</v>
      </c>
    </row>
  </sheetData>
  <mergeCells count="4">
    <mergeCell ref="D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workbookViewId="0"/>
  </sheetViews>
  <sheetFormatPr defaultRowHeight="15" x14ac:dyDescent="0.25"/>
  <cols>
    <col min="1" max="1" width="9.140625" style="440"/>
    <col min="2" max="2" width="15.42578125" customWidth="1"/>
    <col min="3" max="3" width="22.42578125" customWidth="1"/>
    <col min="4" max="6" width="7.140625" style="440" customWidth="1"/>
    <col min="7" max="7" width="20.140625" customWidth="1"/>
  </cols>
  <sheetData>
    <row r="1" spans="1:7" x14ac:dyDescent="0.25">
      <c r="A1" s="441" t="s">
        <v>332</v>
      </c>
      <c r="B1" s="441" t="s">
        <v>338</v>
      </c>
      <c r="C1" s="441" t="s">
        <v>340</v>
      </c>
      <c r="D1" s="441" t="s">
        <v>335</v>
      </c>
      <c r="E1" s="441" t="s">
        <v>336</v>
      </c>
      <c r="F1" s="441" t="s">
        <v>337</v>
      </c>
      <c r="G1" s="554" t="s">
        <v>339</v>
      </c>
    </row>
    <row r="2" spans="1:7" x14ac:dyDescent="0.25">
      <c r="A2" s="440">
        <v>4144</v>
      </c>
      <c r="B2" s="57">
        <f>LOG(AVERAGE('Expression data'!L2:M2),10)</f>
        <v>0.16558557182839048</v>
      </c>
      <c r="C2" s="57">
        <f>MIN(MAX(B2,-1),1)</f>
        <v>0.16558557182839048</v>
      </c>
      <c r="D2" s="440" t="str">
        <f>DEC2HEX(255*MIN(1+C2,1))</f>
        <v>FF</v>
      </c>
      <c r="E2" s="440" t="str">
        <f>DEC2HEX(255*(1-ABS(C2)))</f>
        <v>D4</v>
      </c>
      <c r="F2" s="440" t="str">
        <f>DEC2HEX(255*MIN(1-C2,1))</f>
        <v>D4</v>
      </c>
      <c r="G2" t="str">
        <f>CONCATENATE(A2," #",TEXT(D2,"00"),TEXT(E2,"00"),TEXT(F2,"00"))</f>
        <v>4144 #FFD4D4</v>
      </c>
    </row>
    <row r="3" spans="1:7" x14ac:dyDescent="0.25">
      <c r="A3" s="440">
        <v>84890</v>
      </c>
      <c r="B3" s="57">
        <f>LOG(AVERAGE('Expression data'!L3:M3),10)</f>
        <v>0.2322398815614484</v>
      </c>
      <c r="C3" s="57">
        <f>MIN(MAX(B3,-1),1)</f>
        <v>0.2322398815614484</v>
      </c>
      <c r="D3" s="440" t="str">
        <f>DEC2HEX(255*MIN(1+C3,1))</f>
        <v>FF</v>
      </c>
      <c r="E3" s="440" t="str">
        <f>DEC2HEX(255*(1-ABS(C3)))</f>
        <v>C3</v>
      </c>
      <c r="F3" s="440" t="str">
        <f>DEC2HEX(255*MIN(1-C3,1))</f>
        <v>C3</v>
      </c>
      <c r="G3" t="str">
        <f t="shared" ref="G3:G66" si="0">CONCATENATE(A3," #",TEXT(D3,"00"),TEXT(E3,"00"),TEXT(F3,"00"))</f>
        <v>84890 #FFC3C3</v>
      </c>
    </row>
    <row r="4" spans="1:7" x14ac:dyDescent="0.25">
      <c r="A4" s="440">
        <v>2744</v>
      </c>
      <c r="B4" s="57">
        <f>LOG(AVERAGE('Expression data'!L4:M4),10)</f>
        <v>0.24987801608436297</v>
      </c>
      <c r="C4" s="57">
        <f>MIN(MAX(B4,-1),1)</f>
        <v>0.24987801608436297</v>
      </c>
      <c r="D4" s="440" t="str">
        <f>DEC2HEX(255*MIN(1+C4,1))</f>
        <v>FF</v>
      </c>
      <c r="E4" s="440" t="str">
        <f>DEC2HEX(255*(1-ABS(C4)))</f>
        <v>BF</v>
      </c>
      <c r="F4" s="440" t="str">
        <f>DEC2HEX(255*MIN(1-C4,1))</f>
        <v>BF</v>
      </c>
      <c r="G4" t="str">
        <f t="shared" si="0"/>
        <v>2744 #FFBFBF</v>
      </c>
    </row>
    <row r="5" spans="1:7" x14ac:dyDescent="0.25">
      <c r="A5" s="440">
        <v>54438</v>
      </c>
      <c r="B5" s="57">
        <f>LOG(AVERAGE('Expression data'!L5:M5),10)</f>
        <v>0.17221019583855349</v>
      </c>
      <c r="C5" s="57">
        <f>MIN(MAX(B5,-1),1)</f>
        <v>0.17221019583855349</v>
      </c>
      <c r="D5" s="440" t="str">
        <f>DEC2HEX(255*MIN(1+C5,1))</f>
        <v>FF</v>
      </c>
      <c r="E5" s="440" t="str">
        <f>DEC2HEX(255*(1-ABS(C5)))</f>
        <v>D3</v>
      </c>
      <c r="F5" s="440" t="str">
        <f>DEC2HEX(255*MIN(1-C5,1))</f>
        <v>D3</v>
      </c>
      <c r="G5" t="str">
        <f t="shared" si="0"/>
        <v>54438 #FFD3D3</v>
      </c>
    </row>
    <row r="6" spans="1:7" x14ac:dyDescent="0.25">
      <c r="A6" s="440">
        <v>4247</v>
      </c>
      <c r="B6" s="57">
        <f>LOG(AVERAGE('Expression data'!L6:M6),10)</f>
        <v>0.38485141107363557</v>
      </c>
      <c r="C6" s="57">
        <f>MIN(MAX(B6,-1),1)</f>
        <v>0.38485141107363557</v>
      </c>
      <c r="D6" s="440" t="str">
        <f>DEC2HEX(255*MIN(1+C6,1))</f>
        <v>FF</v>
      </c>
      <c r="E6" s="440" t="str">
        <f>DEC2HEX(255*(1-ABS(C6)))</f>
        <v>9C</v>
      </c>
      <c r="F6" s="440" t="str">
        <f>DEC2HEX(255*MIN(1-C6,1))</f>
        <v>9C</v>
      </c>
      <c r="G6" t="str">
        <f t="shared" si="0"/>
        <v>4247 #FF9C9C</v>
      </c>
    </row>
    <row r="7" spans="1:7" x14ac:dyDescent="0.25">
      <c r="A7" s="440">
        <v>760</v>
      </c>
      <c r="B7" s="57">
        <f>LOG(AVERAGE('Expression data'!L7:M7),10)</f>
        <v>0.34933484667053466</v>
      </c>
      <c r="C7" s="57">
        <f>MIN(MAX(B7,-1),1)</f>
        <v>0.34933484667053466</v>
      </c>
      <c r="D7" s="440" t="str">
        <f>DEC2HEX(255*MIN(1+C7,1))</f>
        <v>FF</v>
      </c>
      <c r="E7" s="440" t="str">
        <f>DEC2HEX(255*(1-ABS(C7)))</f>
        <v>A5</v>
      </c>
      <c r="F7" s="440" t="str">
        <f>DEC2HEX(255*MIN(1-C7,1))</f>
        <v>A5</v>
      </c>
      <c r="G7" t="str">
        <f t="shared" si="0"/>
        <v>760 #FFA5A5</v>
      </c>
    </row>
    <row r="8" spans="1:7" x14ac:dyDescent="0.25">
      <c r="A8" s="440">
        <v>384</v>
      </c>
      <c r="B8" s="57">
        <f>LOG(AVERAGE('Expression data'!L8:M8),10)</f>
        <v>0.30566837469309899</v>
      </c>
      <c r="C8" s="57">
        <f>MIN(MAX(B8,-1),1)</f>
        <v>0.30566837469309899</v>
      </c>
      <c r="D8" s="440" t="str">
        <f>DEC2HEX(255*MIN(1+C8,1))</f>
        <v>FF</v>
      </c>
      <c r="E8" s="440" t="str">
        <f>DEC2HEX(255*(1-ABS(C8)))</f>
        <v>B1</v>
      </c>
      <c r="F8" s="440" t="str">
        <f>DEC2HEX(255*MIN(1-C8,1))</f>
        <v>B1</v>
      </c>
      <c r="G8" t="str">
        <f t="shared" si="0"/>
        <v>384 #FFB1B1</v>
      </c>
    </row>
    <row r="9" spans="1:7" x14ac:dyDescent="0.25">
      <c r="A9" s="440">
        <v>22856</v>
      </c>
      <c r="B9" s="57">
        <f>LOG(AVERAGE('Expression data'!L9:M9),10)</f>
        <v>0.19960846841847393</v>
      </c>
      <c r="C9" s="57">
        <f>MIN(MAX(B9,-1),1)</f>
        <v>0.19960846841847393</v>
      </c>
      <c r="D9" s="440" t="str">
        <f>DEC2HEX(255*MIN(1+C9,1))</f>
        <v>FF</v>
      </c>
      <c r="E9" s="440" t="str">
        <f>DEC2HEX(255*(1-ABS(C9)))</f>
        <v>CC</v>
      </c>
      <c r="F9" s="440" t="str">
        <f>DEC2HEX(255*MIN(1-C9,1))</f>
        <v>CC</v>
      </c>
      <c r="G9" t="str">
        <f t="shared" si="0"/>
        <v>22856 #FFCCCC</v>
      </c>
    </row>
    <row r="10" spans="1:7" x14ac:dyDescent="0.25">
      <c r="A10" s="440">
        <v>2571</v>
      </c>
      <c r="B10" s="57">
        <f>LOG(AVERAGE('Expression data'!L10:M10),10)</f>
        <v>0.64156829658196202</v>
      </c>
      <c r="C10" s="57">
        <f>MIN(MAX(B10,-1),1)</f>
        <v>0.64156829658196202</v>
      </c>
      <c r="D10" s="440" t="str">
        <f>DEC2HEX(255*MIN(1+C10,1))</f>
        <v>FF</v>
      </c>
      <c r="E10" s="440" t="str">
        <f>DEC2HEX(255*(1-ABS(C10)))</f>
        <v>5B</v>
      </c>
      <c r="F10" s="440" t="str">
        <f>DEC2HEX(255*MIN(1-C10,1))</f>
        <v>5B</v>
      </c>
      <c r="G10" t="str">
        <f t="shared" si="0"/>
        <v>2571 #FF5B5B</v>
      </c>
    </row>
    <row r="11" spans="1:7" x14ac:dyDescent="0.25">
      <c r="A11" s="440">
        <v>4907</v>
      </c>
      <c r="B11" s="57">
        <f>LOG(AVERAGE('Expression data'!L11:M11),10)</f>
        <v>-0.3162700707943521</v>
      </c>
      <c r="C11" s="57">
        <f>MIN(MAX(B11,-1),1)</f>
        <v>-0.3162700707943521</v>
      </c>
      <c r="D11" s="440" t="str">
        <f>DEC2HEX(255*MIN(1+C11,1))</f>
        <v>AE</v>
      </c>
      <c r="E11" s="440" t="str">
        <f>DEC2HEX(255*(1-ABS(C11)))</f>
        <v>AE</v>
      </c>
      <c r="F11" s="440" t="str">
        <f>DEC2HEX(255*MIN(1-C11,1))</f>
        <v>FF</v>
      </c>
      <c r="G11" t="str">
        <f t="shared" si="0"/>
        <v>4907 #AEAEFF</v>
      </c>
    </row>
    <row r="12" spans="1:7" x14ac:dyDescent="0.25">
      <c r="A12" s="440">
        <v>5743</v>
      </c>
      <c r="B12" s="57">
        <f>LOG(AVERAGE('Expression data'!L12:M12),10)</f>
        <v>-0.87917822975806048</v>
      </c>
      <c r="C12" s="57">
        <f>MIN(MAX(B12,-1),1)</f>
        <v>-0.87917822975806048</v>
      </c>
      <c r="D12" s="440" t="str">
        <f>DEC2HEX(255*MIN(1+C12,1))</f>
        <v>1E</v>
      </c>
      <c r="E12" s="440" t="str">
        <f>DEC2HEX(255*(1-ABS(C12)))</f>
        <v>1E</v>
      </c>
      <c r="F12" s="440" t="str">
        <f>DEC2HEX(255*MIN(1-C12,1))</f>
        <v>FF</v>
      </c>
      <c r="G12" t="str">
        <f t="shared" si="0"/>
        <v>5743 #1E1EFF</v>
      </c>
    </row>
    <row r="13" spans="1:7" x14ac:dyDescent="0.25">
      <c r="A13" s="440">
        <v>3635</v>
      </c>
      <c r="B13" s="57">
        <f>LOG(AVERAGE('Expression data'!L13:M13),10)</f>
        <v>-0.5453448995577711</v>
      </c>
      <c r="C13" s="57">
        <f>MIN(MAX(B13,-1),1)</f>
        <v>-0.5453448995577711</v>
      </c>
      <c r="D13" s="440" t="str">
        <f>DEC2HEX(255*MIN(1+C13,1))</f>
        <v>73</v>
      </c>
      <c r="E13" s="440" t="str">
        <f>DEC2HEX(255*(1-ABS(C13)))</f>
        <v>73</v>
      </c>
      <c r="F13" s="440" t="str">
        <f>DEC2HEX(255*MIN(1-C13,1))</f>
        <v>FF</v>
      </c>
      <c r="G13" t="str">
        <f t="shared" si="0"/>
        <v>3635 #7373FF</v>
      </c>
    </row>
    <row r="14" spans="1:7" x14ac:dyDescent="0.25">
      <c r="A14" s="440">
        <v>51816</v>
      </c>
      <c r="B14" s="57">
        <f>LOG(AVERAGE('Expression data'!L14:M14),10)</f>
        <v>-0.65718564378362054</v>
      </c>
      <c r="C14" s="57">
        <f>MIN(MAX(B14,-1),1)</f>
        <v>-0.65718564378362054</v>
      </c>
      <c r="D14" s="440" t="str">
        <f>DEC2HEX(255*MIN(1+C14,1))</f>
        <v>57</v>
      </c>
      <c r="E14" s="440" t="str">
        <f>DEC2HEX(255*(1-ABS(C14)))</f>
        <v>57</v>
      </c>
      <c r="F14" s="440" t="str">
        <f>DEC2HEX(255*MIN(1-C14,1))</f>
        <v>FF</v>
      </c>
      <c r="G14" t="str">
        <f t="shared" si="0"/>
        <v>51816 #5757FF</v>
      </c>
    </row>
    <row r="15" spans="1:7" x14ac:dyDescent="0.25">
      <c r="A15" s="440">
        <v>11320</v>
      </c>
      <c r="B15" s="57">
        <f>LOG(AVERAGE('Expression data'!L15:M15),10)</f>
        <v>-0.44553264612430121</v>
      </c>
      <c r="C15" s="57">
        <f>MIN(MAX(B15,-1),1)</f>
        <v>-0.44553264612430121</v>
      </c>
      <c r="D15" s="440" t="str">
        <f>DEC2HEX(255*MIN(1+C15,1))</f>
        <v>8D</v>
      </c>
      <c r="E15" s="440" t="str">
        <f>DEC2HEX(255*(1-ABS(C15)))</f>
        <v>8D</v>
      </c>
      <c r="F15" s="440" t="str">
        <f>DEC2HEX(255*MIN(1-C15,1))</f>
        <v>FF</v>
      </c>
      <c r="G15" t="str">
        <f t="shared" si="0"/>
        <v>11320 #8D8DFF</v>
      </c>
    </row>
    <row r="16" spans="1:7" x14ac:dyDescent="0.25">
      <c r="A16" s="440">
        <v>6609</v>
      </c>
      <c r="B16" s="57">
        <f>LOG(AVERAGE('Expression data'!L16:M16),10)</f>
        <v>-0.63673597105552893</v>
      </c>
      <c r="C16" s="57">
        <f>MIN(MAX(B16,-1),1)</f>
        <v>-0.63673597105552893</v>
      </c>
      <c r="D16" s="440" t="str">
        <f>DEC2HEX(255*MIN(1+C16,1))</f>
        <v>5C</v>
      </c>
      <c r="E16" s="440" t="str">
        <f>DEC2HEX(255*(1-ABS(C16)))</f>
        <v>5C</v>
      </c>
      <c r="F16" s="440" t="str">
        <f>DEC2HEX(255*MIN(1-C16,1))</f>
        <v>FF</v>
      </c>
      <c r="G16" t="str">
        <f t="shared" si="0"/>
        <v>6609 #5C5CFF</v>
      </c>
    </row>
    <row r="17" spans="1:7" x14ac:dyDescent="0.25">
      <c r="A17" s="440">
        <v>275</v>
      </c>
      <c r="B17" s="57">
        <f>LOG(AVERAGE('Expression data'!L17:M17),10)</f>
        <v>-0.40242766221032883</v>
      </c>
      <c r="C17" s="57">
        <f>MIN(MAX(B17,-1),1)</f>
        <v>-0.40242766221032883</v>
      </c>
      <c r="D17" s="440" t="str">
        <f>DEC2HEX(255*MIN(1+C17,1))</f>
        <v>98</v>
      </c>
      <c r="E17" s="440" t="str">
        <f>DEC2HEX(255*(1-ABS(C17)))</f>
        <v>98</v>
      </c>
      <c r="F17" s="440" t="str">
        <f>DEC2HEX(255*MIN(1-C17,1))</f>
        <v>FF</v>
      </c>
      <c r="G17" t="str">
        <f t="shared" si="0"/>
        <v>275 #9898FF</v>
      </c>
    </row>
    <row r="18" spans="1:7" x14ac:dyDescent="0.25">
      <c r="A18" s="440">
        <v>2272</v>
      </c>
      <c r="B18" s="57">
        <f>LOG(AVERAGE('Expression data'!L18:M18),10)</f>
        <v>-0.6407044023527354</v>
      </c>
      <c r="C18" s="57">
        <f>MIN(MAX(B18,-1),1)</f>
        <v>-0.6407044023527354</v>
      </c>
      <c r="D18" s="440" t="str">
        <f>DEC2HEX(255*MIN(1+C18,1))</f>
        <v>5B</v>
      </c>
      <c r="E18" s="440" t="str">
        <f>DEC2HEX(255*(1-ABS(C18)))</f>
        <v>5B</v>
      </c>
      <c r="F18" s="440" t="str">
        <f>DEC2HEX(255*MIN(1-C18,1))</f>
        <v>FF</v>
      </c>
      <c r="G18" t="str">
        <f t="shared" si="0"/>
        <v>2272 #5B5BFF</v>
      </c>
    </row>
    <row r="19" spans="1:7" x14ac:dyDescent="0.25">
      <c r="A19" s="440">
        <v>955</v>
      </c>
      <c r="B19" s="57">
        <f>LOG(AVERAGE('Expression data'!L19:M19),10)</f>
        <v>-0.62089308817957178</v>
      </c>
      <c r="C19" s="57">
        <f>MIN(MAX(B19,-1),1)</f>
        <v>-0.62089308817957178</v>
      </c>
      <c r="D19" s="440" t="str">
        <f>DEC2HEX(255*MIN(1+C19,1))</f>
        <v>60</v>
      </c>
      <c r="E19" s="440" t="str">
        <f>DEC2HEX(255*(1-ABS(C19)))</f>
        <v>60</v>
      </c>
      <c r="F19" s="440" t="str">
        <f>DEC2HEX(255*MIN(1-C19,1))</f>
        <v>FF</v>
      </c>
      <c r="G19" t="str">
        <f t="shared" si="0"/>
        <v>955 #6060FF</v>
      </c>
    </row>
    <row r="20" spans="1:7" x14ac:dyDescent="0.25">
      <c r="A20" s="440">
        <v>5333</v>
      </c>
      <c r="B20" s="57">
        <f>LOG(AVERAGE('Expression data'!L20:M20),10)</f>
        <v>-0.46949998661075582</v>
      </c>
      <c r="C20" s="57">
        <f>MIN(MAX(B20,-1),1)</f>
        <v>-0.46949998661075582</v>
      </c>
      <c r="D20" s="440" t="str">
        <f>DEC2HEX(255*MIN(1+C20,1))</f>
        <v>87</v>
      </c>
      <c r="E20" s="440" t="str">
        <f>DEC2HEX(255*(1-ABS(C20)))</f>
        <v>87</v>
      </c>
      <c r="F20" s="440" t="str">
        <f>DEC2HEX(255*MIN(1-C20,1))</f>
        <v>FF</v>
      </c>
      <c r="G20" t="str">
        <f t="shared" si="0"/>
        <v>5333 #8787FF</v>
      </c>
    </row>
    <row r="21" spans="1:7" x14ac:dyDescent="0.25">
      <c r="A21" s="440">
        <v>3631</v>
      </c>
      <c r="B21" s="57">
        <f>LOG(AVERAGE('Expression data'!L21:M21),10)</f>
        <v>-0.66953447969039837</v>
      </c>
      <c r="C21" s="57">
        <f>MIN(MAX(B21,-1),1)</f>
        <v>-0.66953447969039837</v>
      </c>
      <c r="D21" s="440" t="str">
        <f>DEC2HEX(255*MIN(1+C21,1))</f>
        <v>54</v>
      </c>
      <c r="E21" s="440" t="str">
        <f>DEC2HEX(255*(1-ABS(C21)))</f>
        <v>54</v>
      </c>
      <c r="F21" s="440" t="str">
        <f>DEC2HEX(255*MIN(1-C21,1))</f>
        <v>FF</v>
      </c>
      <c r="G21" t="str">
        <f t="shared" si="0"/>
        <v>3631 #5454FF</v>
      </c>
    </row>
    <row r="22" spans="1:7" x14ac:dyDescent="0.25">
      <c r="A22" s="440">
        <v>203</v>
      </c>
      <c r="B22" s="57">
        <f>LOG(AVERAGE('Expression data'!L22:M22),10)</f>
        <v>-0.45755116630368181</v>
      </c>
      <c r="C22" s="57">
        <f>MIN(MAX(B22,-1),1)</f>
        <v>-0.45755116630368181</v>
      </c>
      <c r="D22" s="440" t="str">
        <f>DEC2HEX(255*MIN(1+C22,1))</f>
        <v>8A</v>
      </c>
      <c r="E22" s="440" t="str">
        <f>DEC2HEX(255*(1-ABS(C22)))</f>
        <v>8A</v>
      </c>
      <c r="F22" s="440" t="str">
        <f>DEC2HEX(255*MIN(1-C22,1))</f>
        <v>FF</v>
      </c>
      <c r="G22" t="str">
        <f t="shared" si="0"/>
        <v>203 #8A8AFF</v>
      </c>
    </row>
    <row r="23" spans="1:7" x14ac:dyDescent="0.25">
      <c r="A23" s="440">
        <v>5144</v>
      </c>
      <c r="B23" s="57">
        <f>LOG(AVERAGE('Expression data'!L23:M23),10)</f>
        <v>-0.53615327852645744</v>
      </c>
      <c r="C23" s="57">
        <f>MIN(MAX(B23,-1),1)</f>
        <v>-0.53615327852645744</v>
      </c>
      <c r="D23" s="440" t="str">
        <f>DEC2HEX(255*MIN(1+C23,1))</f>
        <v>76</v>
      </c>
      <c r="E23" s="440" t="str">
        <f>DEC2HEX(255*(1-ABS(C23)))</f>
        <v>76</v>
      </c>
      <c r="F23" s="440" t="str">
        <f>DEC2HEX(255*MIN(1-C23,1))</f>
        <v>FF</v>
      </c>
      <c r="G23" t="str">
        <f t="shared" si="0"/>
        <v>5144 #7676FF</v>
      </c>
    </row>
    <row r="24" spans="1:7" x14ac:dyDescent="0.25">
      <c r="A24" s="440">
        <v>8869</v>
      </c>
      <c r="B24" s="57">
        <f>LOG(AVERAGE('Expression data'!L24:M24),10)</f>
        <v>-0.44817198880847048</v>
      </c>
      <c r="C24" s="57">
        <f>MIN(MAX(B24,-1),1)</f>
        <v>-0.44817198880847048</v>
      </c>
      <c r="D24" s="440" t="str">
        <f>DEC2HEX(255*MIN(1+C24,1))</f>
        <v>8C</v>
      </c>
      <c r="E24" s="440" t="str">
        <f>DEC2HEX(255*(1-ABS(C24)))</f>
        <v>8C</v>
      </c>
      <c r="F24" s="440" t="str">
        <f>DEC2HEX(255*MIN(1-C24,1))</f>
        <v>FF</v>
      </c>
      <c r="G24" t="str">
        <f t="shared" si="0"/>
        <v>8869 #8C8CFF</v>
      </c>
    </row>
    <row r="25" spans="1:7" x14ac:dyDescent="0.25">
      <c r="A25" s="440">
        <v>1806</v>
      </c>
      <c r="B25" s="57">
        <f>LOG(AVERAGE('Expression data'!L25:M25),10)</f>
        <v>-0.55782606937135826</v>
      </c>
      <c r="C25" s="57">
        <f>MIN(MAX(B25,-1),1)</f>
        <v>-0.55782606937135826</v>
      </c>
      <c r="D25" s="440" t="str">
        <f>DEC2HEX(255*MIN(1+C25,1))</f>
        <v>70</v>
      </c>
      <c r="E25" s="440" t="str">
        <f>DEC2HEX(255*(1-ABS(C25)))</f>
        <v>70</v>
      </c>
      <c r="F25" s="440" t="str">
        <f>DEC2HEX(255*MIN(1-C25,1))</f>
        <v>FF</v>
      </c>
      <c r="G25" t="str">
        <f t="shared" si="0"/>
        <v>1806 #7070FF</v>
      </c>
    </row>
    <row r="26" spans="1:7" x14ac:dyDescent="0.25">
      <c r="A26" s="440">
        <v>3248</v>
      </c>
      <c r="B26" s="57">
        <f>LOG(AVERAGE('Expression data'!L26:M26),10)</f>
        <v>-0.90003998820717313</v>
      </c>
      <c r="C26" s="57">
        <f>MIN(MAX(B26,-1),1)</f>
        <v>-0.90003998820717313</v>
      </c>
      <c r="D26" s="440" t="str">
        <f>DEC2HEX(255*MIN(1+C26,1))</f>
        <v>19</v>
      </c>
      <c r="E26" s="440" t="str">
        <f>DEC2HEX(255*(1-ABS(C26)))</f>
        <v>19</v>
      </c>
      <c r="F26" s="440" t="str">
        <f>DEC2HEX(255*MIN(1-C26,1))</f>
        <v>FF</v>
      </c>
      <c r="G26" t="str">
        <f t="shared" si="0"/>
        <v>3248 #1919FF</v>
      </c>
    </row>
    <row r="27" spans="1:7" x14ac:dyDescent="0.25">
      <c r="A27" s="440">
        <v>9583</v>
      </c>
      <c r="B27" s="57">
        <f>LOG(AVERAGE('Expression data'!L27:M27),10)</f>
        <v>-1.098706818187638</v>
      </c>
      <c r="C27" s="57">
        <f>MIN(MAX(B27,-1),1)</f>
        <v>-1</v>
      </c>
      <c r="D27" s="440" t="str">
        <f>DEC2HEX(255*MIN(1+C27,1))</f>
        <v>0</v>
      </c>
      <c r="E27" s="440" t="str">
        <f>DEC2HEX(255*(1-ABS(C27)))</f>
        <v>0</v>
      </c>
      <c r="F27" s="440" t="str">
        <f>DEC2HEX(255*MIN(1-C27,1))</f>
        <v>FF</v>
      </c>
      <c r="G27" t="str">
        <f t="shared" si="0"/>
        <v>9583 #0000FF</v>
      </c>
    </row>
    <row r="28" spans="1:7" x14ac:dyDescent="0.25">
      <c r="A28" s="440">
        <v>6448</v>
      </c>
      <c r="B28" s="57">
        <f>LOG(AVERAGE('Expression data'!L28:M28),10)</f>
        <v>-0.98250108775155975</v>
      </c>
      <c r="C28" s="57">
        <f>MIN(MAX(B28,-1),1)</f>
        <v>-0.98250108775155975</v>
      </c>
      <c r="D28" s="440" t="str">
        <f>DEC2HEX(255*MIN(1+C28,1))</f>
        <v>4</v>
      </c>
      <c r="E28" s="440" t="str">
        <f>DEC2HEX(255*(1-ABS(C28)))</f>
        <v>4</v>
      </c>
      <c r="F28" s="440" t="str">
        <f>DEC2HEX(255*MIN(1-C28,1))</f>
        <v>FF</v>
      </c>
      <c r="G28" t="str">
        <f t="shared" si="0"/>
        <v>6448 #0404FF</v>
      </c>
    </row>
    <row r="29" spans="1:7" x14ac:dyDescent="0.25">
      <c r="A29" s="440">
        <v>5837</v>
      </c>
      <c r="B29" s="57">
        <f>LOG(AVERAGE('Expression data'!L29:M29),10)</f>
        <v>-0.69557949062180668</v>
      </c>
      <c r="C29" s="57">
        <f>MIN(MAX(B29,-1),1)</f>
        <v>-0.69557949062180668</v>
      </c>
      <c r="D29" s="440" t="str">
        <f>DEC2HEX(255*MIN(1+C29,1))</f>
        <v>4D</v>
      </c>
      <c r="E29" s="440" t="str">
        <f>DEC2HEX(255*(1-ABS(C29)))</f>
        <v>4D</v>
      </c>
      <c r="F29" s="440" t="str">
        <f>DEC2HEX(255*MIN(1-C29,1))</f>
        <v>FF</v>
      </c>
      <c r="G29" t="str">
        <f t="shared" si="0"/>
        <v>5837 #4D4DFF</v>
      </c>
    </row>
    <row r="30" spans="1:7" x14ac:dyDescent="0.25">
      <c r="A30" s="440">
        <v>1757</v>
      </c>
      <c r="B30" s="57">
        <f>LOG(AVERAGE('Expression data'!L30:M30),10)</f>
        <v>-0.28366229484078059</v>
      </c>
      <c r="C30" s="57">
        <f>MIN(MAX(B30,-1),1)</f>
        <v>-0.28366229484078059</v>
      </c>
      <c r="D30" s="440" t="str">
        <f>DEC2HEX(255*MIN(1+C30,1))</f>
        <v>B6</v>
      </c>
      <c r="E30" s="440" t="str">
        <f>DEC2HEX(255*(1-ABS(C30)))</f>
        <v>B6</v>
      </c>
      <c r="F30" s="440" t="str">
        <f>DEC2HEX(255*MIN(1-C30,1))</f>
        <v>FF</v>
      </c>
      <c r="G30" t="str">
        <f t="shared" si="0"/>
        <v>1757 #B6B6FF</v>
      </c>
    </row>
    <row r="31" spans="1:7" x14ac:dyDescent="0.25">
      <c r="A31" s="440">
        <v>7173</v>
      </c>
      <c r="B31" s="57">
        <f>LOG(AVERAGE('Expression data'!L31:M31),10)</f>
        <v>-0.19781074259985534</v>
      </c>
      <c r="C31" s="57">
        <f>MIN(MAX(B31,-1),1)</f>
        <v>-0.19781074259985534</v>
      </c>
      <c r="D31" s="440" t="str">
        <f>DEC2HEX(255*MIN(1+C31,1))</f>
        <v>CC</v>
      </c>
      <c r="E31" s="440" t="str">
        <f>DEC2HEX(255*(1-ABS(C31)))</f>
        <v>CC</v>
      </c>
      <c r="F31" s="440" t="str">
        <f>DEC2HEX(255*MIN(1-C31,1))</f>
        <v>FF</v>
      </c>
      <c r="G31" t="str">
        <f t="shared" si="0"/>
        <v>7173 #CCCCFF</v>
      </c>
    </row>
    <row r="32" spans="1:7" x14ac:dyDescent="0.25">
      <c r="A32" s="440">
        <v>2745</v>
      </c>
      <c r="B32" s="57">
        <f>LOG(AVERAGE('Expression data'!L32:M32),10)</f>
        <v>3.1359982161570286E-2</v>
      </c>
      <c r="C32" s="57">
        <f>MIN(MAX(B32,-1),1)</f>
        <v>3.1359982161570286E-2</v>
      </c>
      <c r="D32" s="440" t="str">
        <f>DEC2HEX(255*MIN(1+C32,1))</f>
        <v>FF</v>
      </c>
      <c r="E32" s="440" t="str">
        <f>DEC2HEX(255*(1-ABS(C32)))</f>
        <v>F7</v>
      </c>
      <c r="F32" s="440" t="str">
        <f>DEC2HEX(255*MIN(1-C32,1))</f>
        <v>F7</v>
      </c>
      <c r="G32" t="str">
        <f t="shared" si="0"/>
        <v>2745 #FFF7F7</v>
      </c>
    </row>
    <row r="33" spans="1:7" x14ac:dyDescent="0.25">
      <c r="A33" s="440">
        <v>25864</v>
      </c>
      <c r="B33" s="57">
        <f>LOG(AVERAGE('Expression data'!L33:M33),10)</f>
        <v>-8.2555411479379823E-2</v>
      </c>
      <c r="C33" s="57">
        <f>MIN(MAX(B33,-1),1)</f>
        <v>-8.2555411479379823E-2</v>
      </c>
      <c r="D33" s="440" t="str">
        <f>DEC2HEX(255*MIN(1+C33,1))</f>
        <v>E9</v>
      </c>
      <c r="E33" s="440" t="str">
        <f>DEC2HEX(255*(1-ABS(C33)))</f>
        <v>E9</v>
      </c>
      <c r="F33" s="440" t="str">
        <f>DEC2HEX(255*MIN(1-C33,1))</f>
        <v>FF</v>
      </c>
      <c r="G33" t="str">
        <f t="shared" si="0"/>
        <v>25864 #E9E9FF</v>
      </c>
    </row>
    <row r="34" spans="1:7" x14ac:dyDescent="0.25">
      <c r="A34" s="440">
        <v>847</v>
      </c>
      <c r="B34" s="57">
        <f>LOG(AVERAGE('Expression data'!L34:M34),10)</f>
        <v>-4.4273219863740316E-3</v>
      </c>
      <c r="C34" s="57">
        <f>MIN(MAX(B34,-1),1)</f>
        <v>-4.4273219863740316E-3</v>
      </c>
      <c r="D34" s="440" t="str">
        <f>DEC2HEX(255*MIN(1+C34,1))</f>
        <v>FD</v>
      </c>
      <c r="E34" s="440" t="str">
        <f>DEC2HEX(255*(1-ABS(C34)))</f>
        <v>FD</v>
      </c>
      <c r="F34" s="440" t="str">
        <f>DEC2HEX(255*MIN(1-C34,1))</f>
        <v>FF</v>
      </c>
      <c r="G34" t="str">
        <f t="shared" si="0"/>
        <v>847 #FDFDFF</v>
      </c>
    </row>
    <row r="35" spans="1:7" x14ac:dyDescent="0.25">
      <c r="A35" s="440">
        <v>1117</v>
      </c>
      <c r="B35" s="57">
        <f>LOG(AVERAGE('Expression data'!L35:M35),10)</f>
        <v>-0.11135948854554821</v>
      </c>
      <c r="C35" s="57">
        <f>MIN(MAX(B35,-1),1)</f>
        <v>-0.11135948854554821</v>
      </c>
      <c r="D35" s="440" t="str">
        <f>DEC2HEX(255*MIN(1+C35,1))</f>
        <v>E2</v>
      </c>
      <c r="E35" s="440" t="str">
        <f>DEC2HEX(255*(1-ABS(C35)))</f>
        <v>E2</v>
      </c>
      <c r="F35" s="440" t="str">
        <f>DEC2HEX(255*MIN(1-C35,1))</f>
        <v>FF</v>
      </c>
      <c r="G35" t="str">
        <f t="shared" si="0"/>
        <v>1117 #E2E2FF</v>
      </c>
    </row>
    <row r="36" spans="1:7" x14ac:dyDescent="0.25">
      <c r="A36" s="440">
        <v>51170</v>
      </c>
      <c r="B36" s="57">
        <f>LOG(AVERAGE('Expression data'!L36:M36),10)</f>
        <v>-0.27875383981485968</v>
      </c>
      <c r="C36" s="57">
        <f>MIN(MAX(B36,-1),1)</f>
        <v>-0.27875383981485968</v>
      </c>
      <c r="D36" s="440" t="str">
        <f>DEC2HEX(255*MIN(1+C36,1))</f>
        <v>B7</v>
      </c>
      <c r="E36" s="440" t="str">
        <f>DEC2HEX(255*(1-ABS(C36)))</f>
        <v>B7</v>
      </c>
      <c r="F36" s="440" t="str">
        <f>DEC2HEX(255*MIN(1-C36,1))</f>
        <v>FF</v>
      </c>
      <c r="G36" t="str">
        <f t="shared" si="0"/>
        <v>51170 #B7B7FF</v>
      </c>
    </row>
    <row r="37" spans="1:7" x14ac:dyDescent="0.25">
      <c r="A37" s="440">
        <v>4126</v>
      </c>
      <c r="B37" s="57">
        <f>LOG(AVERAGE('Expression data'!L37:M37),10)</f>
        <v>-0.27263444818779942</v>
      </c>
      <c r="C37" s="57">
        <f>MIN(MAX(B37,-1),1)</f>
        <v>-0.27263444818779942</v>
      </c>
      <c r="D37" s="440" t="str">
        <f>DEC2HEX(255*MIN(1+C37,1))</f>
        <v>B9</v>
      </c>
      <c r="E37" s="440" t="str">
        <f>DEC2HEX(255*(1-ABS(C37)))</f>
        <v>B9</v>
      </c>
      <c r="F37" s="440" t="str">
        <f>DEC2HEX(255*MIN(1-C37,1))</f>
        <v>FF</v>
      </c>
      <c r="G37" t="str">
        <f t="shared" si="0"/>
        <v>4126 #B9B9FF</v>
      </c>
    </row>
    <row r="38" spans="1:7" x14ac:dyDescent="0.25">
      <c r="A38" s="440">
        <v>51471</v>
      </c>
      <c r="B38" s="57">
        <f>LOG(AVERAGE('Expression data'!L38:M38),10)</f>
        <v>-0.28560946004876914</v>
      </c>
      <c r="C38" s="57">
        <f>MIN(MAX(B38,-1),1)</f>
        <v>-0.28560946004876914</v>
      </c>
      <c r="D38" s="440" t="str">
        <f>DEC2HEX(255*MIN(1+C38,1))</f>
        <v>B6</v>
      </c>
      <c r="E38" s="440" t="str">
        <f>DEC2HEX(255*(1-ABS(C38)))</f>
        <v>B6</v>
      </c>
      <c r="F38" s="440" t="str">
        <f>DEC2HEX(255*MIN(1-C38,1))</f>
        <v>FF</v>
      </c>
      <c r="G38" t="str">
        <f t="shared" si="0"/>
        <v>51471 #B6B6FF</v>
      </c>
    </row>
    <row r="39" spans="1:7" x14ac:dyDescent="0.25">
      <c r="A39" s="440">
        <v>11282</v>
      </c>
      <c r="B39" s="57">
        <f>LOG(AVERAGE('Expression data'!L39:M39),10)</f>
        <v>-0.16085109781525475</v>
      </c>
      <c r="C39" s="57">
        <f>MIN(MAX(B39,-1),1)</f>
        <v>-0.16085109781525475</v>
      </c>
      <c r="D39" s="440" t="str">
        <f>DEC2HEX(255*MIN(1+C39,1))</f>
        <v>D5</v>
      </c>
      <c r="E39" s="440" t="str">
        <f>DEC2HEX(255*(1-ABS(C39)))</f>
        <v>D5</v>
      </c>
      <c r="F39" s="440" t="str">
        <f>DEC2HEX(255*MIN(1-C39,1))</f>
        <v>FF</v>
      </c>
      <c r="G39" t="str">
        <f t="shared" si="0"/>
        <v>11282 #D5D5FF</v>
      </c>
    </row>
    <row r="40" spans="1:7" x14ac:dyDescent="0.25">
      <c r="A40" s="440">
        <v>6821</v>
      </c>
      <c r="B40" s="57">
        <f>LOG(AVERAGE('Expression data'!L40:M40),10)</f>
        <v>-9.473908977336401E-2</v>
      </c>
      <c r="C40" s="57">
        <f>MIN(MAX(B40,-1),1)</f>
        <v>-9.473908977336401E-2</v>
      </c>
      <c r="D40" s="440" t="str">
        <f>DEC2HEX(255*MIN(1+C40,1))</f>
        <v>E6</v>
      </c>
      <c r="E40" s="440" t="str">
        <f>DEC2HEX(255*(1-ABS(C40)))</f>
        <v>E6</v>
      </c>
      <c r="F40" s="440" t="str">
        <f>DEC2HEX(255*MIN(1-C40,1))</f>
        <v>FF</v>
      </c>
      <c r="G40" t="str">
        <f t="shared" si="0"/>
        <v>6821 #E6E6FF</v>
      </c>
    </row>
    <row r="41" spans="1:7" x14ac:dyDescent="0.25">
      <c r="A41" s="440">
        <v>2053</v>
      </c>
      <c r="B41" s="57">
        <f>LOG(AVERAGE('Expression data'!L41:M41),10)</f>
        <v>-0.18025245440365373</v>
      </c>
      <c r="C41" s="57">
        <f>MIN(MAX(B41,-1),1)</f>
        <v>-0.18025245440365373</v>
      </c>
      <c r="D41" s="440" t="str">
        <f>DEC2HEX(255*MIN(1+C41,1))</f>
        <v>D1</v>
      </c>
      <c r="E41" s="440" t="str">
        <f>DEC2HEX(255*(1-ABS(C41)))</f>
        <v>D1</v>
      </c>
      <c r="F41" s="440" t="str">
        <f>DEC2HEX(255*MIN(1-C41,1))</f>
        <v>FF</v>
      </c>
      <c r="G41" t="str">
        <f t="shared" si="0"/>
        <v>2053 #D1D1FF</v>
      </c>
    </row>
    <row r="42" spans="1:7" x14ac:dyDescent="0.25">
      <c r="A42" s="440">
        <v>27306</v>
      </c>
      <c r="B42" s="57">
        <f>LOG(AVERAGE('Expression data'!L42:M42),10)</f>
        <v>1.0426960721253127E-2</v>
      </c>
      <c r="C42" s="57">
        <f>MIN(MAX(B42,-1),1)</f>
        <v>1.0426960721253127E-2</v>
      </c>
      <c r="D42" s="440" t="str">
        <f>DEC2HEX(255*MIN(1+C42,1))</f>
        <v>FF</v>
      </c>
      <c r="E42" s="440" t="str">
        <f>DEC2HEX(255*(1-ABS(C42)))</f>
        <v>FC</v>
      </c>
      <c r="F42" s="440" t="str">
        <f>DEC2HEX(255*MIN(1-C42,1))</f>
        <v>FC</v>
      </c>
      <c r="G42" t="str">
        <f t="shared" si="0"/>
        <v>27306 #FFFCFC</v>
      </c>
    </row>
    <row r="43" spans="1:7" x14ac:dyDescent="0.25">
      <c r="A43" s="440">
        <v>56901</v>
      </c>
      <c r="B43" s="57">
        <f>LOG(AVERAGE('Expression data'!L43:M43),10)</f>
        <v>-0.22890992774411115</v>
      </c>
      <c r="C43" s="57">
        <f>MIN(MAX(B43,-1),1)</f>
        <v>-0.22890992774411115</v>
      </c>
      <c r="D43" s="440" t="str">
        <f>DEC2HEX(255*MIN(1+C43,1))</f>
        <v>C4</v>
      </c>
      <c r="E43" s="440" t="str">
        <f>DEC2HEX(255*(1-ABS(C43)))</f>
        <v>C4</v>
      </c>
      <c r="F43" s="440" t="str">
        <f>DEC2HEX(255*MIN(1-C43,1))</f>
        <v>FF</v>
      </c>
      <c r="G43" t="str">
        <f t="shared" si="0"/>
        <v>56901 #C4C4FF</v>
      </c>
    </row>
    <row r="44" spans="1:7" x14ac:dyDescent="0.25">
      <c r="A44" s="440">
        <v>79690</v>
      </c>
      <c r="B44" s="57">
        <f>LOG(AVERAGE('Expression data'!L44:M44),10)</f>
        <v>-0.22219306444604381</v>
      </c>
      <c r="C44" s="57">
        <f>MIN(MAX(B44,-1),1)</f>
        <v>-0.22219306444604381</v>
      </c>
      <c r="D44" s="440" t="str">
        <f>DEC2HEX(255*MIN(1+C44,1))</f>
        <v>C6</v>
      </c>
      <c r="E44" s="440" t="str">
        <f>DEC2HEX(255*(1-ABS(C44)))</f>
        <v>C6</v>
      </c>
      <c r="F44" s="440" t="str">
        <f>DEC2HEX(255*MIN(1-C44,1))</f>
        <v>FF</v>
      </c>
      <c r="G44" t="str">
        <f t="shared" si="0"/>
        <v>79690 #C6C6FF</v>
      </c>
    </row>
    <row r="45" spans="1:7" x14ac:dyDescent="0.25">
      <c r="A45" s="440">
        <v>6489</v>
      </c>
      <c r="B45" s="57">
        <f>LOG(AVERAGE('Expression data'!L45:M45),10)</f>
        <v>-0.42934832499212894</v>
      </c>
      <c r="C45" s="57">
        <f>MIN(MAX(B45,-1),1)</f>
        <v>-0.42934832499212894</v>
      </c>
      <c r="D45" s="440" t="str">
        <f>DEC2HEX(255*MIN(1+C45,1))</f>
        <v>91</v>
      </c>
      <c r="E45" s="440" t="str">
        <f>DEC2HEX(255*(1-ABS(C45)))</f>
        <v>91</v>
      </c>
      <c r="F45" s="440" t="str">
        <f>DEC2HEX(255*MIN(1-C45,1))</f>
        <v>FF</v>
      </c>
      <c r="G45" t="str">
        <f t="shared" si="0"/>
        <v>6489 #9191FF</v>
      </c>
    </row>
    <row r="46" spans="1:7" x14ac:dyDescent="0.25">
      <c r="A46" s="440">
        <v>5152</v>
      </c>
      <c r="B46" s="57">
        <f>LOG(AVERAGE('Expression data'!L46:M46),10)</f>
        <v>-0.96513420995917243</v>
      </c>
      <c r="C46" s="57">
        <f>MIN(MAX(B46,-1),1)</f>
        <v>-0.96513420995917243</v>
      </c>
      <c r="D46" s="440" t="str">
        <f>DEC2HEX(255*MIN(1+C46,1))</f>
        <v>8</v>
      </c>
      <c r="E46" s="440" t="str">
        <f>DEC2HEX(255*(1-ABS(C46)))</f>
        <v>8</v>
      </c>
      <c r="F46" s="440" t="str">
        <f>DEC2HEX(255*MIN(1-C46,1))</f>
        <v>FF</v>
      </c>
      <c r="G46" t="str">
        <f t="shared" si="0"/>
        <v>5152 #0808FF</v>
      </c>
    </row>
    <row r="47" spans="1:7" x14ac:dyDescent="0.25">
      <c r="A47" s="440">
        <v>6476</v>
      </c>
      <c r="B47" s="57">
        <f>LOG(AVERAGE('Expression data'!L47:M47),10)</f>
        <v>-0.85531684328402535</v>
      </c>
      <c r="C47" s="57">
        <f>MIN(MAX(B47,-1),1)</f>
        <v>-0.85531684328402535</v>
      </c>
      <c r="D47" s="440" t="str">
        <f>DEC2HEX(255*MIN(1+C47,1))</f>
        <v>24</v>
      </c>
      <c r="E47" s="440" t="str">
        <f>DEC2HEX(255*(1-ABS(C47)))</f>
        <v>24</v>
      </c>
      <c r="F47" s="440" t="str">
        <f>DEC2HEX(255*MIN(1-C47,1))</f>
        <v>FF</v>
      </c>
      <c r="G47" t="str">
        <f t="shared" si="0"/>
        <v>6476 #2424FF</v>
      </c>
    </row>
    <row r="48" spans="1:7" x14ac:dyDescent="0.25">
      <c r="A48" s="440">
        <v>5321</v>
      </c>
      <c r="B48" s="57">
        <f>LOG(AVERAGE('Expression data'!L48:M48),10)</f>
        <v>9.1938702224158522E-2</v>
      </c>
      <c r="C48" s="57">
        <f>MIN(MAX(B48,-1),1)</f>
        <v>9.1938702224158522E-2</v>
      </c>
      <c r="D48" s="440" t="str">
        <f>DEC2HEX(255*MIN(1+C48,1))</f>
        <v>FF</v>
      </c>
      <c r="E48" s="440" t="str">
        <f>DEC2HEX(255*(1-ABS(C48)))</f>
        <v>E7</v>
      </c>
      <c r="F48" s="440" t="str">
        <f>DEC2HEX(255*MIN(1-C48,1))</f>
        <v>E7</v>
      </c>
      <c r="G48" t="str">
        <f t="shared" si="0"/>
        <v>5321 #FFE7E7</v>
      </c>
    </row>
    <row r="49" spans="1:7" x14ac:dyDescent="0.25">
      <c r="A49" s="440">
        <v>5095</v>
      </c>
      <c r="B49" s="57">
        <f>LOG(AVERAGE('Expression data'!L49:M49),10)</f>
        <v>-8.2186602374748285E-2</v>
      </c>
      <c r="C49" s="57">
        <f>MIN(MAX(B49,-1),1)</f>
        <v>-8.2186602374748285E-2</v>
      </c>
      <c r="D49" s="440" t="str">
        <f>DEC2HEX(255*MIN(1+C49,1))</f>
        <v>EA</v>
      </c>
      <c r="E49" s="440" t="str">
        <f>DEC2HEX(255*(1-ABS(C49)))</f>
        <v>EA</v>
      </c>
      <c r="F49" s="440" t="str">
        <f>DEC2HEX(255*MIN(1-C49,1))</f>
        <v>FF</v>
      </c>
      <c r="G49" t="str">
        <f t="shared" si="0"/>
        <v>5095 #EAEAFF</v>
      </c>
    </row>
    <row r="50" spans="1:7" x14ac:dyDescent="0.25">
      <c r="A50" s="440">
        <v>956</v>
      </c>
      <c r="B50" s="57">
        <f>LOG(AVERAGE('Expression data'!L50:M50),10)</f>
        <v>-5.3331624091470395E-2</v>
      </c>
      <c r="C50" s="57">
        <f>MIN(MAX(B50,-1),1)</f>
        <v>-5.3331624091470395E-2</v>
      </c>
      <c r="D50" s="440" t="str">
        <f>DEC2HEX(255*MIN(1+C50,1))</f>
        <v>F1</v>
      </c>
      <c r="E50" s="440" t="str">
        <f>DEC2HEX(255*(1-ABS(C50)))</f>
        <v>F1</v>
      </c>
      <c r="F50" s="440" t="str">
        <f>DEC2HEX(255*MIN(1-C50,1))</f>
        <v>FF</v>
      </c>
      <c r="G50" t="str">
        <f t="shared" si="0"/>
        <v>956 #F1F1FF</v>
      </c>
    </row>
    <row r="51" spans="1:7" x14ac:dyDescent="0.25">
      <c r="A51" s="440">
        <v>1608</v>
      </c>
      <c r="B51" s="57">
        <f>LOG(AVERAGE('Expression data'!L51:M51),10)</f>
        <v>-7.7776319960921228E-2</v>
      </c>
      <c r="C51" s="57">
        <f>MIN(MAX(B51,-1),1)</f>
        <v>-7.7776319960921228E-2</v>
      </c>
      <c r="D51" s="440" t="str">
        <f>DEC2HEX(255*MIN(1+C51,1))</f>
        <v>EB</v>
      </c>
      <c r="E51" s="440" t="str">
        <f>DEC2HEX(255*(1-ABS(C51)))</f>
        <v>EB</v>
      </c>
      <c r="F51" s="440" t="str">
        <f>DEC2HEX(255*MIN(1-C51,1))</f>
        <v>FF</v>
      </c>
      <c r="G51" t="str">
        <f t="shared" si="0"/>
        <v>1608 #EBEBFF</v>
      </c>
    </row>
    <row r="52" spans="1:7" x14ac:dyDescent="0.25">
      <c r="A52" s="440">
        <v>4547</v>
      </c>
      <c r="B52" s="57">
        <f>LOG(AVERAGE('Expression data'!L52:M52),10)</f>
        <v>5.7991892690873119E-2</v>
      </c>
      <c r="C52" s="57">
        <f>MIN(MAX(B52,-1),1)</f>
        <v>5.7991892690873119E-2</v>
      </c>
      <c r="D52" s="440" t="str">
        <f>DEC2HEX(255*MIN(1+C52,1))</f>
        <v>FF</v>
      </c>
      <c r="E52" s="440" t="str">
        <f>DEC2HEX(255*(1-ABS(C52)))</f>
        <v>F0</v>
      </c>
      <c r="F52" s="440" t="str">
        <f>DEC2HEX(255*MIN(1-C52,1))</f>
        <v>F0</v>
      </c>
      <c r="G52" t="str">
        <f t="shared" si="0"/>
        <v>4547 #FFF0F0</v>
      </c>
    </row>
    <row r="53" spans="1:7" x14ac:dyDescent="0.25">
      <c r="A53" s="440">
        <v>9023</v>
      </c>
      <c r="B53" s="57">
        <f>LOG(AVERAGE('Expression data'!L53:M53),10)</f>
        <v>-0.20382684597355483</v>
      </c>
      <c r="C53" s="57">
        <f>MIN(MAX(B53,-1),1)</f>
        <v>-0.20382684597355483</v>
      </c>
      <c r="D53" s="440" t="str">
        <f>DEC2HEX(255*MIN(1+C53,1))</f>
        <v>CB</v>
      </c>
      <c r="E53" s="440" t="str">
        <f>DEC2HEX(255*(1-ABS(C53)))</f>
        <v>CB</v>
      </c>
      <c r="F53" s="440" t="str">
        <f>DEC2HEX(255*MIN(1-C53,1))</f>
        <v>FF</v>
      </c>
      <c r="G53" t="str">
        <f t="shared" si="0"/>
        <v>9023 #CBCBFF</v>
      </c>
    </row>
    <row r="54" spans="1:7" x14ac:dyDescent="0.25">
      <c r="A54" s="440">
        <v>6296</v>
      </c>
      <c r="B54" s="57">
        <f>LOG(AVERAGE('Expression data'!L54:M54),10)</f>
        <v>0.15287714810302902</v>
      </c>
      <c r="C54" s="57">
        <f>MIN(MAX(B54,-1),1)</f>
        <v>0.15287714810302902</v>
      </c>
      <c r="D54" s="440" t="str">
        <f>DEC2HEX(255*MIN(1+C54,1))</f>
        <v>FF</v>
      </c>
      <c r="E54" s="440" t="str">
        <f>DEC2HEX(255*(1-ABS(C54)))</f>
        <v>D8</v>
      </c>
      <c r="F54" s="440" t="str">
        <f>DEC2HEX(255*MIN(1-C54,1))</f>
        <v>D8</v>
      </c>
      <c r="G54" t="str">
        <f t="shared" si="0"/>
        <v>6296 #FFD8D8</v>
      </c>
    </row>
    <row r="55" spans="1:7" x14ac:dyDescent="0.25">
      <c r="A55" s="440">
        <v>51181</v>
      </c>
      <c r="B55" s="57">
        <f>LOG(AVERAGE('Expression data'!L55:M55),10)</f>
        <v>-8.8418694619020632E-2</v>
      </c>
      <c r="C55" s="57">
        <f>MIN(MAX(B55,-1),1)</f>
        <v>-8.8418694619020632E-2</v>
      </c>
      <c r="D55" s="440" t="str">
        <f>DEC2HEX(255*MIN(1+C55,1))</f>
        <v>E8</v>
      </c>
      <c r="E55" s="440" t="str">
        <f>DEC2HEX(255*(1-ABS(C55)))</f>
        <v>E8</v>
      </c>
      <c r="F55" s="440" t="str">
        <f>DEC2HEX(255*MIN(1-C55,1))</f>
        <v>FF</v>
      </c>
      <c r="G55" t="str">
        <f t="shared" si="0"/>
        <v>51181 #E8E8FF</v>
      </c>
    </row>
    <row r="56" spans="1:7" x14ac:dyDescent="0.25">
      <c r="A56" s="440">
        <v>200576</v>
      </c>
      <c r="B56" s="57">
        <f>LOG(AVERAGE('Expression data'!L56:M56),10)</f>
        <v>-0.61355811180736997</v>
      </c>
      <c r="C56" s="57">
        <f>MIN(MAX(B56,-1),1)</f>
        <v>-0.61355811180736997</v>
      </c>
      <c r="D56" s="440" t="str">
        <f>DEC2HEX(255*MIN(1+C56,1))</f>
        <v>62</v>
      </c>
      <c r="E56" s="440" t="str">
        <f>DEC2HEX(255*(1-ABS(C56)))</f>
        <v>62</v>
      </c>
      <c r="F56" s="440" t="str">
        <f>DEC2HEX(255*MIN(1-C56,1))</f>
        <v>FF</v>
      </c>
      <c r="G56" t="str">
        <f t="shared" si="0"/>
        <v>200576 #6262FF</v>
      </c>
    </row>
    <row r="57" spans="1:7" x14ac:dyDescent="0.25">
      <c r="A57" s="440">
        <v>5334</v>
      </c>
      <c r="B57" s="57">
        <f>LOG(AVERAGE('Expression data'!L57:M57),10)</f>
        <v>-0.61772894242249099</v>
      </c>
      <c r="C57" s="57">
        <f>MIN(MAX(B57,-1),1)</f>
        <v>-0.61772894242249099</v>
      </c>
      <c r="D57" s="440" t="str">
        <f>DEC2HEX(255*MIN(1+C57,1))</f>
        <v>61</v>
      </c>
      <c r="E57" s="440" t="str">
        <f>DEC2HEX(255*(1-ABS(C57)))</f>
        <v>61</v>
      </c>
      <c r="F57" s="440" t="str">
        <f>DEC2HEX(255*MIN(1-C57,1))</f>
        <v>FF</v>
      </c>
      <c r="G57" t="str">
        <f t="shared" si="0"/>
        <v>5334 #6161FF</v>
      </c>
    </row>
    <row r="58" spans="1:7" x14ac:dyDescent="0.25">
      <c r="A58" s="440">
        <v>5142</v>
      </c>
      <c r="B58" s="57">
        <f>LOG(AVERAGE('Expression data'!L58:M58),10)</f>
        <v>-0.85571806660997285</v>
      </c>
      <c r="C58" s="57">
        <f>MIN(MAX(B58,-1),1)</f>
        <v>-0.85571806660997285</v>
      </c>
      <c r="D58" s="440" t="str">
        <f>DEC2HEX(255*MIN(1+C58,1))</f>
        <v>24</v>
      </c>
      <c r="E58" s="440" t="str">
        <f>DEC2HEX(255*(1-ABS(C58)))</f>
        <v>24</v>
      </c>
      <c r="F58" s="440" t="str">
        <f>DEC2HEX(255*MIN(1-C58,1))</f>
        <v>FF</v>
      </c>
      <c r="G58" t="str">
        <f t="shared" si="0"/>
        <v>5142 #2424FF</v>
      </c>
    </row>
    <row r="59" spans="1:7" x14ac:dyDescent="0.25">
      <c r="A59" s="440">
        <v>55454</v>
      </c>
      <c r="B59" s="57">
        <f>LOG(AVERAGE('Expression data'!L59:M59),10)</f>
        <v>-0.80803506717277696</v>
      </c>
      <c r="C59" s="57">
        <f>MIN(MAX(B59,-1),1)</f>
        <v>-0.80803506717277696</v>
      </c>
      <c r="D59" s="440" t="str">
        <f>DEC2HEX(255*MIN(1+C59,1))</f>
        <v>30</v>
      </c>
      <c r="E59" s="440" t="str">
        <f>DEC2HEX(255*(1-ABS(C59)))</f>
        <v>30</v>
      </c>
      <c r="F59" s="440" t="str">
        <f>DEC2HEX(255*MIN(1-C59,1))</f>
        <v>FF</v>
      </c>
      <c r="G59" t="str">
        <f t="shared" si="0"/>
        <v>55454 #3030FF</v>
      </c>
    </row>
    <row r="60" spans="1:7" x14ac:dyDescent="0.25">
      <c r="A60" s="440">
        <v>64780</v>
      </c>
      <c r="B60" s="57">
        <f>LOG(AVERAGE('Expression data'!L60:M60),10)</f>
        <v>-0.70142854245735642</v>
      </c>
      <c r="C60" s="57">
        <f>MIN(MAX(B60,-1),1)</f>
        <v>-0.70142854245735642</v>
      </c>
      <c r="D60" s="440" t="str">
        <f>DEC2HEX(255*MIN(1+C60,1))</f>
        <v>4C</v>
      </c>
      <c r="E60" s="440" t="str">
        <f>DEC2HEX(255*(1-ABS(C60)))</f>
        <v>4C</v>
      </c>
      <c r="F60" s="440" t="str">
        <f>DEC2HEX(255*MIN(1-C60,1))</f>
        <v>FF</v>
      </c>
      <c r="G60" t="str">
        <f t="shared" si="0"/>
        <v>64780 #4C4CFF</v>
      </c>
    </row>
    <row r="61" spans="1:7" x14ac:dyDescent="0.25">
      <c r="A61" s="440">
        <v>5290</v>
      </c>
      <c r="B61" s="57">
        <f>LOG(AVERAGE('Expression data'!L61:M61),10)</f>
        <v>-0.69168321554811729</v>
      </c>
      <c r="C61" s="57">
        <f>MIN(MAX(B61,-1),1)</f>
        <v>-0.69168321554811729</v>
      </c>
      <c r="D61" s="440" t="str">
        <f>DEC2HEX(255*MIN(1+C61,1))</f>
        <v>4E</v>
      </c>
      <c r="E61" s="440" t="str">
        <f>DEC2HEX(255*(1-ABS(C61)))</f>
        <v>4E</v>
      </c>
      <c r="F61" s="440" t="str">
        <f>DEC2HEX(255*MIN(1-C61,1))</f>
        <v>FF</v>
      </c>
      <c r="G61" t="str">
        <f t="shared" si="0"/>
        <v>5290 #4E4EFF</v>
      </c>
    </row>
    <row r="62" spans="1:7" x14ac:dyDescent="0.25">
      <c r="A62" s="440">
        <v>5295</v>
      </c>
      <c r="B62" s="57">
        <f>LOG(AVERAGE('Expression data'!L62:M62),10)</f>
        <v>-0.73003315179145833</v>
      </c>
      <c r="C62" s="57">
        <f>MIN(MAX(B62,-1),1)</f>
        <v>-0.73003315179145833</v>
      </c>
      <c r="D62" s="440" t="str">
        <f>DEC2HEX(255*MIN(1+C62,1))</f>
        <v>44</v>
      </c>
      <c r="E62" s="440" t="str">
        <f>DEC2HEX(255*(1-ABS(C62)))</f>
        <v>44</v>
      </c>
      <c r="F62" s="440" t="str">
        <f>DEC2HEX(255*MIN(1-C62,1))</f>
        <v>FF</v>
      </c>
      <c r="G62" t="str">
        <f t="shared" si="0"/>
        <v>5295 #4444FF</v>
      </c>
    </row>
    <row r="63" spans="1:7" x14ac:dyDescent="0.25">
      <c r="A63" s="440">
        <v>10924</v>
      </c>
      <c r="B63" s="57">
        <f>LOG(AVERAGE('Expression data'!L63:M63),10)</f>
        <v>-0.3699114547181091</v>
      </c>
      <c r="C63" s="57">
        <f>MIN(MAX(B63,-1),1)</f>
        <v>-0.3699114547181091</v>
      </c>
      <c r="D63" s="440" t="str">
        <f>DEC2HEX(255*MIN(1+C63,1))</f>
        <v>A0</v>
      </c>
      <c r="E63" s="440" t="str">
        <f>DEC2HEX(255*(1-ABS(C63)))</f>
        <v>A0</v>
      </c>
      <c r="F63" s="440" t="str">
        <f>DEC2HEX(255*MIN(1-C63,1))</f>
        <v>FF</v>
      </c>
      <c r="G63" t="str">
        <f t="shared" si="0"/>
        <v>10924 #A0A0FF</v>
      </c>
    </row>
    <row r="64" spans="1:7" x14ac:dyDescent="0.25">
      <c r="A64" s="440">
        <v>29940</v>
      </c>
      <c r="B64" s="57">
        <f>LOG(AVERAGE('Expression data'!L64:M64),10)</f>
        <v>0.35087670841908208</v>
      </c>
      <c r="C64" s="57">
        <f>MIN(MAX(B64,-1),1)</f>
        <v>0.35087670841908208</v>
      </c>
      <c r="D64" s="440" t="str">
        <f>DEC2HEX(255*MIN(1+C64,1))</f>
        <v>FF</v>
      </c>
      <c r="E64" s="440" t="str">
        <f>DEC2HEX(255*(1-ABS(C64)))</f>
        <v>A5</v>
      </c>
      <c r="F64" s="440" t="str">
        <f>DEC2HEX(255*MIN(1-C64,1))</f>
        <v>A5</v>
      </c>
      <c r="G64" t="str">
        <f t="shared" si="0"/>
        <v>29940 #FFA5A5</v>
      </c>
    </row>
    <row r="65" spans="1:7" x14ac:dyDescent="0.25">
      <c r="A65" s="440">
        <v>56895</v>
      </c>
      <c r="B65" s="57">
        <f>LOG(AVERAGE('Expression data'!L65:M65),10)</f>
        <v>0.28856096929891956</v>
      </c>
      <c r="C65" s="57">
        <f>MIN(MAX(B65,-1),1)</f>
        <v>0.28856096929891956</v>
      </c>
      <c r="D65" s="440" t="str">
        <f>DEC2HEX(255*MIN(1+C65,1))</f>
        <v>FF</v>
      </c>
      <c r="E65" s="440" t="str">
        <f>DEC2HEX(255*(1-ABS(C65)))</f>
        <v>B5</v>
      </c>
      <c r="F65" s="440" t="str">
        <f>DEC2HEX(255*MIN(1-C65,1))</f>
        <v>B5</v>
      </c>
      <c r="G65" t="str">
        <f t="shared" si="0"/>
        <v>56895 #FFB5B5</v>
      </c>
    </row>
    <row r="66" spans="1:7" x14ac:dyDescent="0.25">
      <c r="A66" s="440">
        <v>7167</v>
      </c>
      <c r="B66" s="57">
        <f>LOG(AVERAGE('Expression data'!L66:M66),10)</f>
        <v>0.91931584275942335</v>
      </c>
      <c r="C66" s="57">
        <f>MIN(MAX(B66,-1),1)</f>
        <v>0.91931584275942335</v>
      </c>
      <c r="D66" s="440" t="str">
        <f>DEC2HEX(255*MIN(1+C66,1))</f>
        <v>FF</v>
      </c>
      <c r="E66" s="440" t="str">
        <f>DEC2HEX(255*(1-ABS(C66)))</f>
        <v>14</v>
      </c>
      <c r="F66" s="440" t="str">
        <f>DEC2HEX(255*MIN(1-C66,1))</f>
        <v>14</v>
      </c>
      <c r="G66" t="str">
        <f t="shared" si="0"/>
        <v>7167 #FF1414</v>
      </c>
    </row>
    <row r="67" spans="1:7" x14ac:dyDescent="0.25">
      <c r="A67" s="440">
        <v>2632</v>
      </c>
      <c r="B67" s="57">
        <f>LOG(AVERAGE('Expression data'!L67:M67),10)</f>
        <v>0.85218772248007968</v>
      </c>
      <c r="C67" s="57">
        <f>MIN(MAX(B67,-1),1)</f>
        <v>0.85218772248007968</v>
      </c>
      <c r="D67" s="440" t="str">
        <f>DEC2HEX(255*MIN(1+C67,1))</f>
        <v>FF</v>
      </c>
      <c r="E67" s="440" t="str">
        <f>DEC2HEX(255*(1-ABS(C67)))</f>
        <v>25</v>
      </c>
      <c r="F67" s="440" t="str">
        <f>DEC2HEX(255*MIN(1-C67,1))</f>
        <v>25</v>
      </c>
      <c r="G67" t="str">
        <f t="shared" ref="G67:G130" si="1">CONCATENATE(A67," #",TEXT(D67,"00"),TEXT(E67,"00"),TEXT(F67,"00"))</f>
        <v>2632 #FF2525</v>
      </c>
    </row>
    <row r="68" spans="1:7" x14ac:dyDescent="0.25">
      <c r="A68" s="440">
        <v>2232</v>
      </c>
      <c r="B68" s="57">
        <f>LOG(AVERAGE('Expression data'!L68:M68),10)</f>
        <v>0.75746663386954494</v>
      </c>
      <c r="C68" s="57">
        <f>MIN(MAX(B68,-1),1)</f>
        <v>0.75746663386954494</v>
      </c>
      <c r="D68" s="440" t="str">
        <f>DEC2HEX(255*MIN(1+C68,1))</f>
        <v>FF</v>
      </c>
      <c r="E68" s="440" t="str">
        <f>DEC2HEX(255*(1-ABS(C68)))</f>
        <v>3D</v>
      </c>
      <c r="F68" s="440" t="str">
        <f>DEC2HEX(255*MIN(1-C68,1))</f>
        <v>3D</v>
      </c>
      <c r="G68" t="str">
        <f t="shared" si="1"/>
        <v>2232 #FF3D3D</v>
      </c>
    </row>
    <row r="69" spans="1:7" x14ac:dyDescent="0.25">
      <c r="A69" s="440">
        <v>2224</v>
      </c>
      <c r="B69" s="57">
        <f>LOG(AVERAGE('Expression data'!L69:M69),10)</f>
        <v>0.67094961910977968</v>
      </c>
      <c r="C69" s="57">
        <f>MIN(MAX(B69,-1),1)</f>
        <v>0.67094961910977968</v>
      </c>
      <c r="D69" s="440" t="str">
        <f>DEC2HEX(255*MIN(1+C69,1))</f>
        <v>FF</v>
      </c>
      <c r="E69" s="440" t="str">
        <f>DEC2HEX(255*(1-ABS(C69)))</f>
        <v>53</v>
      </c>
      <c r="F69" s="440" t="str">
        <f>DEC2HEX(255*MIN(1-C69,1))</f>
        <v>53</v>
      </c>
      <c r="G69" t="str">
        <f t="shared" si="1"/>
        <v>2224 #FF5353</v>
      </c>
    </row>
    <row r="70" spans="1:7" x14ac:dyDescent="0.25">
      <c r="A70" s="440">
        <v>56954</v>
      </c>
      <c r="B70" s="57">
        <f>LOG(AVERAGE('Expression data'!L70:M70),10)</f>
        <v>0.62546216412781097</v>
      </c>
      <c r="C70" s="57">
        <f>MIN(MAX(B70,-1),1)</f>
        <v>0.62546216412781097</v>
      </c>
      <c r="D70" s="440" t="str">
        <f>DEC2HEX(255*MIN(1+C70,1))</f>
        <v>FF</v>
      </c>
      <c r="E70" s="440" t="str">
        <f>DEC2HEX(255*(1-ABS(C70)))</f>
        <v>5F</v>
      </c>
      <c r="F70" s="440" t="str">
        <f>DEC2HEX(255*MIN(1-C70,1))</f>
        <v>5F</v>
      </c>
      <c r="G70" t="str">
        <f t="shared" si="1"/>
        <v>56954 #FF5F5F</v>
      </c>
    </row>
    <row r="71" spans="1:7" x14ac:dyDescent="0.25">
      <c r="A71" s="440">
        <v>5096</v>
      </c>
      <c r="B71" s="57">
        <f>LOG(AVERAGE('Expression data'!L71:M71),10)</f>
        <v>0.63658166575404951</v>
      </c>
      <c r="C71" s="57">
        <f>MIN(MAX(B71,-1),1)</f>
        <v>0.63658166575404951</v>
      </c>
      <c r="D71" s="440" t="str">
        <f>DEC2HEX(255*MIN(1+C71,1))</f>
        <v>FF</v>
      </c>
      <c r="E71" s="440" t="str">
        <f>DEC2HEX(255*(1-ABS(C71)))</f>
        <v>5C</v>
      </c>
      <c r="F71" s="440" t="str">
        <f>DEC2HEX(255*MIN(1-C71,1))</f>
        <v>5C</v>
      </c>
      <c r="G71" t="str">
        <f t="shared" si="1"/>
        <v>5096 #FF5C5C</v>
      </c>
    </row>
    <row r="72" spans="1:7" x14ac:dyDescent="0.25">
      <c r="A72" s="440">
        <v>4522</v>
      </c>
      <c r="B72" s="57">
        <f>LOG(AVERAGE('Expression data'!L72:M72),10)</f>
        <v>0.8206634317973911</v>
      </c>
      <c r="C72" s="57">
        <f>MIN(MAX(B72,-1),1)</f>
        <v>0.8206634317973911</v>
      </c>
      <c r="D72" s="440" t="str">
        <f>DEC2HEX(255*MIN(1+C72,1))</f>
        <v>FF</v>
      </c>
      <c r="E72" s="440" t="str">
        <f>DEC2HEX(255*(1-ABS(C72)))</f>
        <v>2D</v>
      </c>
      <c r="F72" s="440" t="str">
        <f>DEC2HEX(255*MIN(1-C72,1))</f>
        <v>2D</v>
      </c>
      <c r="G72" t="str">
        <f t="shared" si="1"/>
        <v>4522 #FF2D2D</v>
      </c>
    </row>
    <row r="73" spans="1:7" x14ac:dyDescent="0.25">
      <c r="A73" s="440">
        <v>55856</v>
      </c>
      <c r="B73" s="57">
        <f>LOG(AVERAGE('Expression data'!L73:M73),10)</f>
        <v>0.70714077875511094</v>
      </c>
      <c r="C73" s="57">
        <f>MIN(MAX(B73,-1),1)</f>
        <v>0.70714077875511094</v>
      </c>
      <c r="D73" s="440" t="str">
        <f>DEC2HEX(255*MIN(1+C73,1))</f>
        <v>FF</v>
      </c>
      <c r="E73" s="440" t="str">
        <f>DEC2HEX(255*(1-ABS(C73)))</f>
        <v>4A</v>
      </c>
      <c r="F73" s="440" t="str">
        <f>DEC2HEX(255*MIN(1-C73,1))</f>
        <v>4A</v>
      </c>
      <c r="G73" t="str">
        <f t="shared" si="1"/>
        <v>55856 #FF4A4A</v>
      </c>
    </row>
    <row r="74" spans="1:7" x14ac:dyDescent="0.25">
      <c r="A74" s="440">
        <v>9645</v>
      </c>
      <c r="B74" s="57">
        <f>LOG(AVERAGE('Expression data'!L74:M74),10)</f>
        <v>0.69877887271193972</v>
      </c>
      <c r="C74" s="57">
        <f>MIN(MAX(B74,-1),1)</f>
        <v>0.69877887271193972</v>
      </c>
      <c r="D74" s="440" t="str">
        <f>DEC2HEX(255*MIN(1+C74,1))</f>
        <v>FF</v>
      </c>
      <c r="E74" s="440" t="str">
        <f>DEC2HEX(255*(1-ABS(C74)))</f>
        <v>4C</v>
      </c>
      <c r="F74" s="440" t="str">
        <f>DEC2HEX(255*MIN(1-C74,1))</f>
        <v>4C</v>
      </c>
      <c r="G74" t="str">
        <f t="shared" si="1"/>
        <v>9645 #FF4C4C</v>
      </c>
    </row>
    <row r="75" spans="1:7" x14ac:dyDescent="0.25">
      <c r="A75" s="440">
        <v>51022</v>
      </c>
      <c r="B75" s="57">
        <f>LOG(AVERAGE('Expression data'!L75:M75),10)</f>
        <v>0.78131906647303695</v>
      </c>
      <c r="C75" s="57">
        <f>MIN(MAX(B75,-1),1)</f>
        <v>0.78131906647303695</v>
      </c>
      <c r="D75" s="440" t="str">
        <f>DEC2HEX(255*MIN(1+C75,1))</f>
        <v>FF</v>
      </c>
      <c r="E75" s="440" t="str">
        <f>DEC2HEX(255*(1-ABS(C75)))</f>
        <v>37</v>
      </c>
      <c r="F75" s="440" t="str">
        <f>DEC2HEX(255*MIN(1-C75,1))</f>
        <v>37</v>
      </c>
      <c r="G75" t="str">
        <f t="shared" si="1"/>
        <v>51022 #FF3737</v>
      </c>
    </row>
    <row r="76" spans="1:7" x14ac:dyDescent="0.25">
      <c r="A76" s="440">
        <v>5106</v>
      </c>
      <c r="B76" s="57">
        <f>LOG(AVERAGE('Expression data'!L76:M76),10)</f>
        <v>0.8149580715698781</v>
      </c>
      <c r="C76" s="57">
        <f>MIN(MAX(B76,-1),1)</f>
        <v>0.8149580715698781</v>
      </c>
      <c r="D76" s="440" t="str">
        <f>DEC2HEX(255*MIN(1+C76,1))</f>
        <v>FF</v>
      </c>
      <c r="E76" s="440" t="str">
        <f>DEC2HEX(255*(1-ABS(C76)))</f>
        <v>2F</v>
      </c>
      <c r="F76" s="440" t="str">
        <f>DEC2HEX(255*MIN(1-C76,1))</f>
        <v>2F</v>
      </c>
      <c r="G76" t="str">
        <f t="shared" si="1"/>
        <v>5106 #FF2F2F</v>
      </c>
    </row>
    <row r="77" spans="1:7" x14ac:dyDescent="0.25">
      <c r="A77" s="440">
        <v>8566</v>
      </c>
      <c r="B77" s="57">
        <f>LOG(AVERAGE('Expression data'!L77:M77),10)</f>
        <v>0.65990479612629049</v>
      </c>
      <c r="C77" s="57">
        <f>MIN(MAX(B77,-1),1)</f>
        <v>0.65990479612629049</v>
      </c>
      <c r="D77" s="440" t="str">
        <f>DEC2HEX(255*MIN(1+C77,1))</f>
        <v>FF</v>
      </c>
      <c r="E77" s="440" t="str">
        <f>DEC2HEX(255*(1-ABS(C77)))</f>
        <v>56</v>
      </c>
      <c r="F77" s="440" t="str">
        <f>DEC2HEX(255*MIN(1-C77,1))</f>
        <v>56</v>
      </c>
      <c r="G77" t="str">
        <f t="shared" si="1"/>
        <v>8566 #FF5656</v>
      </c>
    </row>
    <row r="78" spans="1:7" x14ac:dyDescent="0.25">
      <c r="A78" s="440">
        <v>11051</v>
      </c>
      <c r="B78" s="57">
        <f>LOG(AVERAGE('Expression data'!L78:M78),10)</f>
        <v>0.7026123161266028</v>
      </c>
      <c r="C78" s="57">
        <f>MIN(MAX(B78,-1),1)</f>
        <v>0.7026123161266028</v>
      </c>
      <c r="D78" s="440" t="str">
        <f>DEC2HEX(255*MIN(1+C78,1))</f>
        <v>FF</v>
      </c>
      <c r="E78" s="440" t="str">
        <f>DEC2HEX(255*(1-ABS(C78)))</f>
        <v>4B</v>
      </c>
      <c r="F78" s="440" t="str">
        <f>DEC2HEX(255*MIN(1-C78,1))</f>
        <v>4B</v>
      </c>
      <c r="G78" t="str">
        <f t="shared" si="1"/>
        <v>11051 #FF4B4B</v>
      </c>
    </row>
    <row r="79" spans="1:7" x14ac:dyDescent="0.25">
      <c r="A79" s="440">
        <v>2597</v>
      </c>
      <c r="B79" s="57">
        <f>LOG(AVERAGE('Expression data'!L79:M79),10)</f>
        <v>0.62170272645340996</v>
      </c>
      <c r="C79" s="57">
        <f>MIN(MAX(B79,-1),1)</f>
        <v>0.62170272645340996</v>
      </c>
      <c r="D79" s="440" t="str">
        <f>DEC2HEX(255*MIN(1+C79,1))</f>
        <v>FF</v>
      </c>
      <c r="E79" s="440" t="str">
        <f>DEC2HEX(255*(1-ABS(C79)))</f>
        <v>60</v>
      </c>
      <c r="F79" s="440" t="str">
        <f>DEC2HEX(255*MIN(1-C79,1))</f>
        <v>60</v>
      </c>
      <c r="G79" t="str">
        <f t="shared" si="1"/>
        <v>2597 #FF6060</v>
      </c>
    </row>
    <row r="80" spans="1:7" x14ac:dyDescent="0.25">
      <c r="A80" s="440">
        <v>11332</v>
      </c>
      <c r="B80" s="57">
        <f>LOG(AVERAGE('Expression data'!L80:M80),10)</f>
        <v>0.80461641698725506</v>
      </c>
      <c r="C80" s="57">
        <f>MIN(MAX(B80,-1),1)</f>
        <v>0.80461641698725506</v>
      </c>
      <c r="D80" s="440" t="str">
        <f>DEC2HEX(255*MIN(1+C80,1))</f>
        <v>FF</v>
      </c>
      <c r="E80" s="440" t="str">
        <f>DEC2HEX(255*(1-ABS(C80)))</f>
        <v>31</v>
      </c>
      <c r="F80" s="440" t="str">
        <f>DEC2HEX(255*MIN(1-C80,1))</f>
        <v>31</v>
      </c>
      <c r="G80" t="str">
        <f t="shared" si="1"/>
        <v>11332 #FF3131</v>
      </c>
    </row>
    <row r="81" spans="1:7" x14ac:dyDescent="0.25">
      <c r="A81" s="440">
        <v>60490</v>
      </c>
      <c r="B81" s="57">
        <f>LOG(AVERAGE('Expression data'!L81:M81),10)</f>
        <v>0.8181803497073542</v>
      </c>
      <c r="C81" s="57">
        <f>MIN(MAX(B81,-1),1)</f>
        <v>0.8181803497073542</v>
      </c>
      <c r="D81" s="440" t="str">
        <f>DEC2HEX(255*MIN(1+C81,1))</f>
        <v>FF</v>
      </c>
      <c r="E81" s="440" t="str">
        <f>DEC2HEX(255*(1-ABS(C81)))</f>
        <v>2E</v>
      </c>
      <c r="F81" s="440" t="str">
        <f>DEC2HEX(255*MIN(1-C81,1))</f>
        <v>2E</v>
      </c>
      <c r="G81" t="str">
        <f t="shared" si="1"/>
        <v>60490 #FF2E2E</v>
      </c>
    </row>
    <row r="82" spans="1:7" x14ac:dyDescent="0.25">
      <c r="A82" s="440">
        <v>26227</v>
      </c>
      <c r="B82" s="57">
        <f>LOG(AVERAGE('Expression data'!L82:M82),10)</f>
        <v>0.83390534893732704</v>
      </c>
      <c r="C82" s="57">
        <f>MIN(MAX(B82,-1),1)</f>
        <v>0.83390534893732704</v>
      </c>
      <c r="D82" s="440" t="str">
        <f>DEC2HEX(255*MIN(1+C82,1))</f>
        <v>FF</v>
      </c>
      <c r="E82" s="440" t="str">
        <f>DEC2HEX(255*(1-ABS(C82)))</f>
        <v>2A</v>
      </c>
      <c r="F82" s="440" t="str">
        <f>DEC2HEX(255*MIN(1-C82,1))</f>
        <v>2A</v>
      </c>
      <c r="G82" t="str">
        <f t="shared" si="1"/>
        <v>26227 #FF2A2A</v>
      </c>
    </row>
    <row r="83" spans="1:7" x14ac:dyDescent="0.25">
      <c r="A83" s="440">
        <v>9446</v>
      </c>
      <c r="B83" s="57">
        <f>LOG(AVERAGE('Expression data'!L83:M83),10)</f>
        <v>0.71475546145611524</v>
      </c>
      <c r="C83" s="57">
        <f>MIN(MAX(B83,-1),1)</f>
        <v>0.71475546145611524</v>
      </c>
      <c r="D83" s="440" t="str">
        <f>DEC2HEX(255*MIN(1+C83,1))</f>
        <v>FF</v>
      </c>
      <c r="E83" s="440" t="str">
        <f>DEC2HEX(255*(1-ABS(C83)))</f>
        <v>48</v>
      </c>
      <c r="F83" s="440" t="str">
        <f>DEC2HEX(255*MIN(1-C83,1))</f>
        <v>48</v>
      </c>
      <c r="G83" t="str">
        <f t="shared" si="1"/>
        <v>9446 #FF4848</v>
      </c>
    </row>
    <row r="84" spans="1:7" x14ac:dyDescent="0.25">
      <c r="A84" s="440">
        <v>5213</v>
      </c>
      <c r="B84" s="57">
        <f>LOG(AVERAGE('Expression data'!L84:M84),10)</f>
        <v>0.65003782706274005</v>
      </c>
      <c r="C84" s="57">
        <f>MIN(MAX(B84,-1),1)</f>
        <v>0.65003782706274005</v>
      </c>
      <c r="D84" s="440" t="str">
        <f>DEC2HEX(255*MIN(1+C84,1))</f>
        <v>FF</v>
      </c>
      <c r="E84" s="440" t="str">
        <f>DEC2HEX(255*(1-ABS(C84)))</f>
        <v>59</v>
      </c>
      <c r="F84" s="440" t="str">
        <f>DEC2HEX(255*MIN(1-C84,1))</f>
        <v>59</v>
      </c>
      <c r="G84" t="str">
        <f t="shared" si="1"/>
        <v>5213 #FF5959</v>
      </c>
    </row>
    <row r="85" spans="1:7" x14ac:dyDescent="0.25">
      <c r="A85" s="440">
        <v>2821</v>
      </c>
      <c r="B85" s="57">
        <f>LOG(AVERAGE('Expression data'!L85:M85),10)</f>
        <v>0.84725854572905956</v>
      </c>
      <c r="C85" s="57">
        <f>MIN(MAX(B85,-1),1)</f>
        <v>0.84725854572905956</v>
      </c>
      <c r="D85" s="440" t="str">
        <f>DEC2HEX(255*MIN(1+C85,1))</f>
        <v>FF</v>
      </c>
      <c r="E85" s="440" t="str">
        <f>DEC2HEX(255*(1-ABS(C85)))</f>
        <v>26</v>
      </c>
      <c r="F85" s="440" t="str">
        <f>DEC2HEX(255*MIN(1-C85,1))</f>
        <v>26</v>
      </c>
      <c r="G85" t="str">
        <f t="shared" si="1"/>
        <v>2821 #FF2626</v>
      </c>
    </row>
    <row r="86" spans="1:7" x14ac:dyDescent="0.25">
      <c r="A86" s="440">
        <v>2941</v>
      </c>
      <c r="B86" s="57">
        <f>LOG(AVERAGE('Expression data'!L86:M86),10)</f>
        <v>0.87692789726272924</v>
      </c>
      <c r="C86" s="57">
        <f>MIN(MAX(B86,-1),1)</f>
        <v>0.87692789726272924</v>
      </c>
      <c r="D86" s="440" t="str">
        <f>DEC2HEX(255*MIN(1+C86,1))</f>
        <v>FF</v>
      </c>
      <c r="E86" s="440" t="str">
        <f>DEC2HEX(255*(1-ABS(C86)))</f>
        <v>1F</v>
      </c>
      <c r="F86" s="440" t="str">
        <f>DEC2HEX(255*MIN(1-C86,1))</f>
        <v>1F</v>
      </c>
      <c r="G86" t="str">
        <f t="shared" si="1"/>
        <v>2941 #FF1F1F</v>
      </c>
    </row>
    <row r="87" spans="1:7" x14ac:dyDescent="0.25">
      <c r="A87" s="440">
        <v>230</v>
      </c>
      <c r="B87" s="57">
        <f>LOG(AVERAGE('Expression data'!L87:M87),10)</f>
        <v>0.83365381197006239</v>
      </c>
      <c r="C87" s="57">
        <f>MIN(MAX(B87,-1),1)</f>
        <v>0.83365381197006239</v>
      </c>
      <c r="D87" s="440" t="str">
        <f>DEC2HEX(255*MIN(1+C87,1))</f>
        <v>FF</v>
      </c>
      <c r="E87" s="440" t="str">
        <f>DEC2HEX(255*(1-ABS(C87)))</f>
        <v>2A</v>
      </c>
      <c r="F87" s="440" t="str">
        <f>DEC2HEX(255*MIN(1-C87,1))</f>
        <v>2A</v>
      </c>
      <c r="G87" t="str">
        <f t="shared" si="1"/>
        <v>230 #FF2A2A</v>
      </c>
    </row>
    <row r="88" spans="1:7" x14ac:dyDescent="0.25">
      <c r="A88" s="440">
        <v>10455</v>
      </c>
      <c r="B88" s="57">
        <f>LOG(AVERAGE('Expression data'!L88:M88),10)</f>
        <v>0.61083363334396246</v>
      </c>
      <c r="C88" s="57">
        <f>MIN(MAX(B88,-1),1)</f>
        <v>0.61083363334396246</v>
      </c>
      <c r="D88" s="440" t="str">
        <f>DEC2HEX(255*MIN(1+C88,1))</f>
        <v>FF</v>
      </c>
      <c r="E88" s="440" t="str">
        <f>DEC2HEX(255*(1-ABS(C88)))</f>
        <v>63</v>
      </c>
      <c r="F88" s="440" t="str">
        <f>DEC2HEX(255*MIN(1-C88,1))</f>
        <v>63</v>
      </c>
      <c r="G88" t="str">
        <f t="shared" si="1"/>
        <v>10455 #FF6363</v>
      </c>
    </row>
    <row r="89" spans="1:7" x14ac:dyDescent="0.25">
      <c r="A89" s="440">
        <v>11162</v>
      </c>
      <c r="B89" s="57">
        <f>LOG(AVERAGE('Expression data'!L89:M89),10)</f>
        <v>0.74720199064541759</v>
      </c>
      <c r="C89" s="57">
        <f>MIN(MAX(B89,-1),1)</f>
        <v>0.74720199064541759</v>
      </c>
      <c r="D89" s="440" t="str">
        <f>DEC2HEX(255*MIN(1+C89,1))</f>
        <v>FF</v>
      </c>
      <c r="E89" s="440" t="str">
        <f>DEC2HEX(255*(1-ABS(C89)))</f>
        <v>40</v>
      </c>
      <c r="F89" s="440" t="str">
        <f>DEC2HEX(255*MIN(1-C89,1))</f>
        <v>40</v>
      </c>
      <c r="G89" t="str">
        <f t="shared" si="1"/>
        <v>11162 #FF4040</v>
      </c>
    </row>
    <row r="90" spans="1:7" x14ac:dyDescent="0.25">
      <c r="A90" s="440">
        <v>3418</v>
      </c>
      <c r="B90" s="57">
        <f>LOG(AVERAGE('Expression data'!L90:M90),10)</f>
        <v>0.61382544306486209</v>
      </c>
      <c r="C90" s="57">
        <f>MIN(MAX(B90,-1),1)</f>
        <v>0.61382544306486209</v>
      </c>
      <c r="D90" s="440" t="str">
        <f>DEC2HEX(255*MIN(1+C90,1))</f>
        <v>FF</v>
      </c>
      <c r="E90" s="440" t="str">
        <f>DEC2HEX(255*(1-ABS(C90)))</f>
        <v>62</v>
      </c>
      <c r="F90" s="440" t="str">
        <f>DEC2HEX(255*MIN(1-C90,1))</f>
        <v>62</v>
      </c>
      <c r="G90" t="str">
        <f t="shared" si="1"/>
        <v>3418 #FF6262</v>
      </c>
    </row>
    <row r="91" spans="1:7" x14ac:dyDescent="0.25">
      <c r="A91" s="440">
        <v>10682</v>
      </c>
      <c r="B91" s="57">
        <f>LOG(AVERAGE('Expression data'!L91:M91),10)</f>
        <v>0.68086559119265055</v>
      </c>
      <c r="C91" s="57">
        <f>MIN(MAX(B91,-1),1)</f>
        <v>0.68086559119265055</v>
      </c>
      <c r="D91" s="440" t="str">
        <f>DEC2HEX(255*MIN(1+C91,1))</f>
        <v>FF</v>
      </c>
      <c r="E91" s="440" t="str">
        <f>DEC2HEX(255*(1-ABS(C91)))</f>
        <v>51</v>
      </c>
      <c r="F91" s="440" t="str">
        <f>DEC2HEX(255*MIN(1-C91,1))</f>
        <v>51</v>
      </c>
      <c r="G91" t="str">
        <f t="shared" si="1"/>
        <v>10682 #FF5151</v>
      </c>
    </row>
    <row r="92" spans="1:7" x14ac:dyDescent="0.25">
      <c r="A92" s="440">
        <v>2109</v>
      </c>
      <c r="B92" s="57">
        <f>LOG(AVERAGE('Expression data'!L92:M92),10)</f>
        <v>0.67022172493267473</v>
      </c>
      <c r="C92" s="57">
        <f>MIN(MAX(B92,-1),1)</f>
        <v>0.67022172493267473</v>
      </c>
      <c r="D92" s="440" t="str">
        <f>DEC2HEX(255*MIN(1+C92,1))</f>
        <v>FF</v>
      </c>
      <c r="E92" s="440" t="str">
        <f>DEC2HEX(255*(1-ABS(C92)))</f>
        <v>54</v>
      </c>
      <c r="F92" s="440" t="str">
        <f>DEC2HEX(255*MIN(1-C92,1))</f>
        <v>54</v>
      </c>
      <c r="G92" t="str">
        <f t="shared" si="1"/>
        <v>2109 #FF5454</v>
      </c>
    </row>
    <row r="93" spans="1:7" x14ac:dyDescent="0.25">
      <c r="A93" s="440">
        <v>622</v>
      </c>
      <c r="B93" s="57">
        <f>LOG(AVERAGE('Expression data'!L93:M93),10)</f>
        <v>0.7567908598781139</v>
      </c>
      <c r="C93" s="57">
        <f>MIN(MAX(B93,-1),1)</f>
        <v>0.7567908598781139</v>
      </c>
      <c r="D93" s="440" t="str">
        <f>DEC2HEX(255*MIN(1+C93,1))</f>
        <v>FF</v>
      </c>
      <c r="E93" s="440" t="str">
        <f>DEC2HEX(255*(1-ABS(C93)))</f>
        <v>3E</v>
      </c>
      <c r="F93" s="440" t="str">
        <f>DEC2HEX(255*MIN(1-C93,1))</f>
        <v>3E</v>
      </c>
      <c r="G93" t="str">
        <f t="shared" si="1"/>
        <v>622 #FF3E3E</v>
      </c>
    </row>
    <row r="94" spans="1:7" x14ac:dyDescent="0.25">
      <c r="A94" s="440">
        <v>51292</v>
      </c>
      <c r="B94" s="57">
        <f>LOG(AVERAGE('Expression data'!L94:M94),10)</f>
        <v>0.6283562289993837</v>
      </c>
      <c r="C94" s="57">
        <f>MIN(MAX(B94,-1),1)</f>
        <v>0.6283562289993837</v>
      </c>
      <c r="D94" s="440" t="str">
        <f>DEC2HEX(255*MIN(1+C94,1))</f>
        <v>FF</v>
      </c>
      <c r="E94" s="440" t="str">
        <f>DEC2HEX(255*(1-ABS(C94)))</f>
        <v>5E</v>
      </c>
      <c r="F94" s="440" t="str">
        <f>DEC2HEX(255*MIN(1-C94,1))</f>
        <v>5E</v>
      </c>
      <c r="G94" t="str">
        <f t="shared" si="1"/>
        <v>51292 #FF5E5E</v>
      </c>
    </row>
    <row r="95" spans="1:7" x14ac:dyDescent="0.25">
      <c r="A95" s="440">
        <v>2026</v>
      </c>
      <c r="B95" s="57">
        <f>LOG(AVERAGE('Expression data'!L95:M95),10)</f>
        <v>0.89927209199596547</v>
      </c>
      <c r="C95" s="57">
        <f>MIN(MAX(B95,-1),1)</f>
        <v>0.89927209199596547</v>
      </c>
      <c r="D95" s="440" t="str">
        <f>DEC2HEX(255*MIN(1+C95,1))</f>
        <v>FF</v>
      </c>
      <c r="E95" s="440" t="str">
        <f>DEC2HEX(255*(1-ABS(C95)))</f>
        <v>19</v>
      </c>
      <c r="F95" s="440" t="str">
        <f>DEC2HEX(255*MIN(1-C95,1))</f>
        <v>19</v>
      </c>
      <c r="G95" t="str">
        <f t="shared" si="1"/>
        <v>2026 #FF1919</v>
      </c>
    </row>
    <row r="96" spans="1:7" x14ac:dyDescent="0.25">
      <c r="A96" s="440">
        <v>55650</v>
      </c>
      <c r="B96" s="57">
        <f>LOG(AVERAGE('Expression data'!L96:M96),10)</f>
        <v>0.80557493337208252</v>
      </c>
      <c r="C96" s="57">
        <f>MIN(MAX(B96,-1),1)</f>
        <v>0.80557493337208252</v>
      </c>
      <c r="D96" s="440" t="str">
        <f>DEC2HEX(255*MIN(1+C96,1))</f>
        <v>FF</v>
      </c>
      <c r="E96" s="440" t="str">
        <f>DEC2HEX(255*(1-ABS(C96)))</f>
        <v>31</v>
      </c>
      <c r="F96" s="440" t="str">
        <f>DEC2HEX(255*MIN(1-C96,1))</f>
        <v>31</v>
      </c>
      <c r="G96" t="str">
        <f t="shared" si="1"/>
        <v>55650 #FF3131</v>
      </c>
    </row>
    <row r="97" spans="1:7" x14ac:dyDescent="0.25">
      <c r="A97" s="440">
        <v>4717</v>
      </c>
      <c r="B97" s="57">
        <f>LOG(AVERAGE('Expression data'!L97:M97),10)</f>
        <v>0.67720303530700032</v>
      </c>
      <c r="C97" s="57">
        <f>MIN(MAX(B97,-1),1)</f>
        <v>0.67720303530700032</v>
      </c>
      <c r="D97" s="440" t="str">
        <f>DEC2HEX(255*MIN(1+C97,1))</f>
        <v>FF</v>
      </c>
      <c r="E97" s="440" t="str">
        <f>DEC2HEX(255*(1-ABS(C97)))</f>
        <v>52</v>
      </c>
      <c r="F97" s="440" t="str">
        <f>DEC2HEX(255*MIN(1-C97,1))</f>
        <v>52</v>
      </c>
      <c r="G97" t="str">
        <f t="shared" si="1"/>
        <v>4717 #FF5252</v>
      </c>
    </row>
    <row r="98" spans="1:7" x14ac:dyDescent="0.25">
      <c r="A98" s="440">
        <v>51103</v>
      </c>
      <c r="B98" s="57">
        <f>LOG(AVERAGE('Expression data'!L98:M98),10)</f>
        <v>0.66947587577627155</v>
      </c>
      <c r="C98" s="57">
        <f>MIN(MAX(B98,-1),1)</f>
        <v>0.66947587577627155</v>
      </c>
      <c r="D98" s="440" t="str">
        <f>DEC2HEX(255*MIN(1+C98,1))</f>
        <v>FF</v>
      </c>
      <c r="E98" s="440" t="str">
        <f>DEC2HEX(255*(1-ABS(C98)))</f>
        <v>54</v>
      </c>
      <c r="F98" s="440" t="str">
        <f>DEC2HEX(255*MIN(1-C98,1))</f>
        <v>54</v>
      </c>
      <c r="G98" t="str">
        <f t="shared" si="1"/>
        <v>51103 #FF5454</v>
      </c>
    </row>
    <row r="99" spans="1:7" x14ac:dyDescent="0.25">
      <c r="A99" s="440">
        <v>6319</v>
      </c>
      <c r="B99" s="57">
        <f>LOG(AVERAGE('Expression data'!L99:M99),10)</f>
        <v>1.1144591881301062</v>
      </c>
      <c r="C99" s="57">
        <f>MIN(MAX(B99,-1),1)</f>
        <v>1</v>
      </c>
      <c r="D99" s="440" t="str">
        <f>DEC2HEX(255*MIN(1+C99,1))</f>
        <v>FF</v>
      </c>
      <c r="E99" s="440" t="str">
        <f>DEC2HEX(255*(1-ABS(C99)))</f>
        <v>0</v>
      </c>
      <c r="F99" s="440" t="str">
        <f>DEC2HEX(255*MIN(1-C99,1))</f>
        <v>0</v>
      </c>
      <c r="G99" t="str">
        <f t="shared" si="1"/>
        <v>6319 #FF0000</v>
      </c>
    </row>
    <row r="100" spans="1:7" x14ac:dyDescent="0.25">
      <c r="A100" s="440">
        <v>440</v>
      </c>
      <c r="B100" s="57">
        <f>LOG(AVERAGE('Expression data'!L100:M100),10)</f>
        <v>1.2367462972642693</v>
      </c>
      <c r="C100" s="57">
        <f>MIN(MAX(B100,-1),1)</f>
        <v>1</v>
      </c>
      <c r="D100" s="440" t="str">
        <f>DEC2HEX(255*MIN(1+C100,1))</f>
        <v>FF</v>
      </c>
      <c r="E100" s="440" t="str">
        <f>DEC2HEX(255*(1-ABS(C100)))</f>
        <v>0</v>
      </c>
      <c r="F100" s="440" t="str">
        <f>DEC2HEX(255*MIN(1-C100,1))</f>
        <v>0</v>
      </c>
      <c r="G100" t="str">
        <f t="shared" si="1"/>
        <v>440 #FF0000</v>
      </c>
    </row>
    <row r="101" spans="1:7" x14ac:dyDescent="0.25">
      <c r="A101" s="440">
        <v>1841</v>
      </c>
      <c r="B101" s="57">
        <f>LOG(AVERAGE('Expression data'!L101:M101),10)</f>
        <v>1.1648864720669558</v>
      </c>
      <c r="C101" s="57">
        <f>MIN(MAX(B101,-1),1)</f>
        <v>1</v>
      </c>
      <c r="D101" s="440" t="str">
        <f>DEC2HEX(255*MIN(1+C101,1))</f>
        <v>FF</v>
      </c>
      <c r="E101" s="440" t="str">
        <f>DEC2HEX(255*(1-ABS(C101)))</f>
        <v>0</v>
      </c>
      <c r="F101" s="440" t="str">
        <f>DEC2HEX(255*MIN(1-C101,1))</f>
        <v>0</v>
      </c>
      <c r="G101" t="str">
        <f t="shared" si="1"/>
        <v>1841 #FF0000</v>
      </c>
    </row>
    <row r="102" spans="1:7" x14ac:dyDescent="0.25">
      <c r="A102" s="440">
        <v>29968</v>
      </c>
      <c r="B102" s="57">
        <f>LOG(AVERAGE('Expression data'!L102:M102),10)</f>
        <v>1.16342676234209</v>
      </c>
      <c r="C102" s="57">
        <f>MIN(MAX(B102,-1),1)</f>
        <v>1</v>
      </c>
      <c r="D102" s="440" t="str">
        <f>DEC2HEX(255*MIN(1+C102,1))</f>
        <v>FF</v>
      </c>
      <c r="E102" s="440" t="str">
        <f>DEC2HEX(255*(1-ABS(C102)))</f>
        <v>0</v>
      </c>
      <c r="F102" s="440" t="str">
        <f>DEC2HEX(255*MIN(1-C102,1))</f>
        <v>0</v>
      </c>
      <c r="G102" t="str">
        <f t="shared" si="1"/>
        <v>29968 #FF0000</v>
      </c>
    </row>
    <row r="103" spans="1:7" x14ac:dyDescent="0.25">
      <c r="A103" s="440">
        <v>191</v>
      </c>
      <c r="B103" s="57">
        <f>LOG(AVERAGE('Expression data'!L103:M103),10)</f>
        <v>0.67718659681402804</v>
      </c>
      <c r="C103" s="57">
        <f>MIN(MAX(B103,-1),1)</f>
        <v>0.67718659681402804</v>
      </c>
      <c r="D103" s="440" t="str">
        <f>DEC2HEX(255*MIN(1+C103,1))</f>
        <v>FF</v>
      </c>
      <c r="E103" s="440" t="str">
        <f>DEC2HEX(255*(1-ABS(C103)))</f>
        <v>52</v>
      </c>
      <c r="F103" s="440" t="str">
        <f>DEC2HEX(255*MIN(1-C103,1))</f>
        <v>52</v>
      </c>
      <c r="G103" t="str">
        <f t="shared" si="1"/>
        <v>191 #FF5252</v>
      </c>
    </row>
    <row r="104" spans="1:7" x14ac:dyDescent="0.25">
      <c r="A104" s="440">
        <v>3615</v>
      </c>
      <c r="B104" s="57">
        <f>LOG(AVERAGE('Expression data'!L104:M104),10)</f>
        <v>0.72507570942531208</v>
      </c>
      <c r="C104" s="57">
        <f>MIN(MAX(B104,-1),1)</f>
        <v>0.72507570942531208</v>
      </c>
      <c r="D104" s="440" t="str">
        <f>DEC2HEX(255*MIN(1+C104,1))</f>
        <v>FF</v>
      </c>
      <c r="E104" s="440" t="str">
        <f>DEC2HEX(255*(1-ABS(C104)))</f>
        <v>46</v>
      </c>
      <c r="F104" s="440" t="str">
        <f>DEC2HEX(255*MIN(1-C104,1))</f>
        <v>46</v>
      </c>
      <c r="G104" t="str">
        <f t="shared" si="1"/>
        <v>3615 #FF4646</v>
      </c>
    </row>
    <row r="105" spans="1:7" x14ac:dyDescent="0.25">
      <c r="A105" s="440">
        <v>2023</v>
      </c>
      <c r="B105" s="57">
        <f>LOG(AVERAGE('Expression data'!L105:M105),10)</f>
        <v>0.74674509331532612</v>
      </c>
      <c r="C105" s="57">
        <f>MIN(MAX(B105,-1),1)</f>
        <v>0.74674509331532612</v>
      </c>
      <c r="D105" s="440" t="str">
        <f>DEC2HEX(255*MIN(1+C105,1))</f>
        <v>FF</v>
      </c>
      <c r="E105" s="440" t="str">
        <f>DEC2HEX(255*(1-ABS(C105)))</f>
        <v>40</v>
      </c>
      <c r="F105" s="440" t="str">
        <f>DEC2HEX(255*MIN(1-C105,1))</f>
        <v>40</v>
      </c>
      <c r="G105" t="str">
        <f t="shared" si="1"/>
        <v>2023 #FF4040</v>
      </c>
    </row>
    <row r="106" spans="1:7" x14ac:dyDescent="0.25">
      <c r="A106" s="440">
        <v>5831</v>
      </c>
      <c r="B106" s="57">
        <f>LOG(AVERAGE('Expression data'!L106:M106),10)</f>
        <v>0.72787051283248017</v>
      </c>
      <c r="C106" s="57">
        <f>MIN(MAX(B106,-1),1)</f>
        <v>0.72787051283248017</v>
      </c>
      <c r="D106" s="440" t="str">
        <f>DEC2HEX(255*MIN(1+C106,1))</f>
        <v>FF</v>
      </c>
      <c r="E106" s="440" t="str">
        <f>DEC2HEX(255*(1-ABS(C106)))</f>
        <v>45</v>
      </c>
      <c r="F106" s="440" t="str">
        <f>DEC2HEX(255*MIN(1-C106,1))</f>
        <v>45</v>
      </c>
      <c r="G106" t="str">
        <f t="shared" si="1"/>
        <v>5831 #FF4545</v>
      </c>
    </row>
    <row r="107" spans="1:7" x14ac:dyDescent="0.25">
      <c r="A107" s="440">
        <v>204</v>
      </c>
      <c r="B107" s="57">
        <f>LOG(AVERAGE('Expression data'!L107:M107),10)</f>
        <v>0.89063001115329044</v>
      </c>
      <c r="C107" s="57">
        <f>MIN(MAX(B107,-1),1)</f>
        <v>0.89063001115329044</v>
      </c>
      <c r="D107" s="440" t="str">
        <f>DEC2HEX(255*MIN(1+C107,1))</f>
        <v>FF</v>
      </c>
      <c r="E107" s="440" t="str">
        <f>DEC2HEX(255*(1-ABS(C107)))</f>
        <v>1B</v>
      </c>
      <c r="F107" s="440" t="str">
        <f>DEC2HEX(255*MIN(1-C107,1))</f>
        <v>1B</v>
      </c>
      <c r="G107" t="str">
        <f t="shared" si="1"/>
        <v>204 #FF1B1B</v>
      </c>
    </row>
    <row r="108" spans="1:7" x14ac:dyDescent="0.25">
      <c r="A108" s="440">
        <v>6472</v>
      </c>
      <c r="B108" s="57">
        <f>LOG(AVERAGE('Expression data'!L108:M108),10)</f>
        <v>0.96586205095723587</v>
      </c>
      <c r="C108" s="57">
        <f>MIN(MAX(B108,-1),1)</f>
        <v>0.96586205095723587</v>
      </c>
      <c r="D108" s="440" t="str">
        <f>DEC2HEX(255*MIN(1+C108,1))</f>
        <v>FF</v>
      </c>
      <c r="E108" s="440" t="str">
        <f>DEC2HEX(255*(1-ABS(C108)))</f>
        <v>8</v>
      </c>
      <c r="F108" s="440" t="str">
        <f>DEC2HEX(255*MIN(1-C108,1))</f>
        <v>8</v>
      </c>
      <c r="G108" t="str">
        <f t="shared" si="1"/>
        <v>6472 #FF0808</v>
      </c>
    </row>
    <row r="109" spans="1:7" x14ac:dyDescent="0.25">
      <c r="A109" s="440">
        <v>226</v>
      </c>
      <c r="B109" s="57">
        <f>LOG(AVERAGE('Expression data'!L109:M109),10)</f>
        <v>0.97962439234685172</v>
      </c>
      <c r="C109" s="57">
        <f>MIN(MAX(B109,-1),1)</f>
        <v>0.97962439234685172</v>
      </c>
      <c r="D109" s="440" t="str">
        <f>DEC2HEX(255*MIN(1+C109,1))</f>
        <v>FF</v>
      </c>
      <c r="E109" s="440" t="str">
        <f>DEC2HEX(255*(1-ABS(C109)))</f>
        <v>5</v>
      </c>
      <c r="F109" s="440" t="str">
        <f>DEC2HEX(255*MIN(1-C109,1))</f>
        <v>5</v>
      </c>
      <c r="G109" t="str">
        <f t="shared" si="1"/>
        <v>226 #FF0505</v>
      </c>
    </row>
    <row r="110" spans="1:7" x14ac:dyDescent="0.25">
      <c r="A110" s="440">
        <v>64943</v>
      </c>
      <c r="B110" s="57">
        <f>LOG(AVERAGE('Expression data'!L110:M110),10)</f>
        <v>1.1795762051819705</v>
      </c>
      <c r="C110" s="57">
        <f>MIN(MAX(B110,-1),1)</f>
        <v>1</v>
      </c>
      <c r="D110" s="440" t="str">
        <f>DEC2HEX(255*MIN(1+C110,1))</f>
        <v>FF</v>
      </c>
      <c r="E110" s="440" t="str">
        <f>DEC2HEX(255*(1-ABS(C110)))</f>
        <v>0</v>
      </c>
      <c r="F110" s="440" t="str">
        <f>DEC2HEX(255*MIN(1-C110,1))</f>
        <v>0</v>
      </c>
      <c r="G110" t="str">
        <f t="shared" si="1"/>
        <v>64943 #FF0000</v>
      </c>
    </row>
    <row r="111" spans="1:7" x14ac:dyDescent="0.25">
      <c r="A111" s="440">
        <v>10606</v>
      </c>
      <c r="B111" s="57">
        <f>LOG(AVERAGE('Expression data'!L111:M111),10)</f>
        <v>0.90229341226914983</v>
      </c>
      <c r="C111" s="57">
        <f>MIN(MAX(B111,-1),1)</f>
        <v>0.90229341226914983</v>
      </c>
      <c r="D111" s="440" t="str">
        <f>DEC2HEX(255*MIN(1+C111,1))</f>
        <v>FF</v>
      </c>
      <c r="E111" s="440" t="str">
        <f>DEC2HEX(255*(1-ABS(C111)))</f>
        <v>18</v>
      </c>
      <c r="F111" s="440" t="str">
        <f>DEC2HEX(255*MIN(1-C111,1))</f>
        <v>18</v>
      </c>
      <c r="G111" t="str">
        <f t="shared" si="1"/>
        <v>10606 #FF1818</v>
      </c>
    </row>
    <row r="112" spans="1:7" x14ac:dyDescent="0.25">
      <c r="A112" s="440">
        <v>5052</v>
      </c>
      <c r="B112" s="57">
        <f>LOG(AVERAGE('Expression data'!L112:M112),10)</f>
        <v>0.88959692239061572</v>
      </c>
      <c r="C112" s="57">
        <f>MIN(MAX(B112,-1),1)</f>
        <v>0.88959692239061572</v>
      </c>
      <c r="D112" s="440" t="str">
        <f>DEC2HEX(255*MIN(1+C112,1))</f>
        <v>FF</v>
      </c>
      <c r="E112" s="440" t="str">
        <f>DEC2HEX(255*(1-ABS(C112)))</f>
        <v>1C</v>
      </c>
      <c r="F112" s="440" t="str">
        <f>DEC2HEX(255*MIN(1-C112,1))</f>
        <v>1C</v>
      </c>
      <c r="G112" t="str">
        <f t="shared" si="1"/>
        <v>5052 #FF1C1C</v>
      </c>
    </row>
    <row r="113" spans="1:7" x14ac:dyDescent="0.25">
      <c r="A113" s="440">
        <v>10935</v>
      </c>
      <c r="B113" s="57">
        <f>LOG(AVERAGE('Expression data'!L113:M113),10)</f>
        <v>0.88175088477939456</v>
      </c>
      <c r="C113" s="57">
        <f>MIN(MAX(B113,-1),1)</f>
        <v>0.88175088477939456</v>
      </c>
      <c r="D113" s="440" t="str">
        <f>DEC2HEX(255*MIN(1+C113,1))</f>
        <v>FF</v>
      </c>
      <c r="E113" s="440" t="str">
        <f>DEC2HEX(255*(1-ABS(C113)))</f>
        <v>1E</v>
      </c>
      <c r="F113" s="440" t="str">
        <f>DEC2HEX(255*MIN(1-C113,1))</f>
        <v>1E</v>
      </c>
      <c r="G113" t="str">
        <f t="shared" si="1"/>
        <v>10935 #FF1E1E</v>
      </c>
    </row>
    <row r="114" spans="1:7" x14ac:dyDescent="0.25">
      <c r="A114" s="440">
        <v>10549</v>
      </c>
      <c r="B114" s="57">
        <f>LOG(AVERAGE('Expression data'!L114:M114),10)</f>
        <v>0.56329949810444635</v>
      </c>
      <c r="C114" s="57">
        <f>MIN(MAX(B114,-1),1)</f>
        <v>0.56329949810444635</v>
      </c>
      <c r="D114" s="440" t="str">
        <f>DEC2HEX(255*MIN(1+C114,1))</f>
        <v>FF</v>
      </c>
      <c r="E114" s="440" t="str">
        <f>DEC2HEX(255*(1-ABS(C114)))</f>
        <v>6F</v>
      </c>
      <c r="F114" s="440" t="str">
        <f>DEC2HEX(255*MIN(1-C114,1))</f>
        <v>6F</v>
      </c>
      <c r="G114" t="str">
        <f t="shared" si="1"/>
        <v>10549 #FF6F6F</v>
      </c>
    </row>
    <row r="115" spans="1:7" x14ac:dyDescent="0.25">
      <c r="A115" s="440">
        <v>4121</v>
      </c>
      <c r="B115" s="57">
        <f>LOG(AVERAGE('Expression data'!L115:M115),10)</f>
        <v>0.67308959583444794</v>
      </c>
      <c r="C115" s="57">
        <f>MIN(MAX(B115,-1),1)</f>
        <v>0.67308959583444794</v>
      </c>
      <c r="D115" s="440" t="str">
        <f>DEC2HEX(255*MIN(1+C115,1))</f>
        <v>FF</v>
      </c>
      <c r="E115" s="440" t="str">
        <f>DEC2HEX(255*(1-ABS(C115)))</f>
        <v>53</v>
      </c>
      <c r="F115" s="440" t="str">
        <f>DEC2HEX(255*MIN(1-C115,1))</f>
        <v>53</v>
      </c>
      <c r="G115" t="str">
        <f t="shared" si="1"/>
        <v>4121 #FF5353</v>
      </c>
    </row>
    <row r="116" spans="1:7" x14ac:dyDescent="0.25">
      <c r="A116" s="440">
        <v>10797</v>
      </c>
      <c r="B116" s="57">
        <f>LOG(AVERAGE('Expression data'!L116:M116),10)</f>
        <v>1.0210540262948624</v>
      </c>
      <c r="C116" s="57">
        <f>MIN(MAX(B116,-1),1)</f>
        <v>1</v>
      </c>
      <c r="D116" s="440" t="str">
        <f>DEC2HEX(255*MIN(1+C116,1))</f>
        <v>FF</v>
      </c>
      <c r="E116" s="440" t="str">
        <f>DEC2HEX(255*(1-ABS(C116)))</f>
        <v>0</v>
      </c>
      <c r="F116" s="440" t="str">
        <f>DEC2HEX(255*MIN(1-C116,1))</f>
        <v>0</v>
      </c>
      <c r="G116" t="str">
        <f t="shared" si="1"/>
        <v>10797 #FF0000</v>
      </c>
    </row>
    <row r="117" spans="1:7" x14ac:dyDescent="0.25">
      <c r="A117" s="440">
        <v>2805</v>
      </c>
      <c r="B117" s="57">
        <f>LOG(AVERAGE('Expression data'!L117:M117),10)</f>
        <v>0.984219372666301</v>
      </c>
      <c r="C117" s="57">
        <f>MIN(MAX(B117,-1),1)</f>
        <v>0.984219372666301</v>
      </c>
      <c r="D117" s="440" t="str">
        <f>DEC2HEX(255*MIN(1+C117,1))</f>
        <v>FF</v>
      </c>
      <c r="E117" s="440" t="str">
        <f>DEC2HEX(255*(1-ABS(C117)))</f>
        <v>4</v>
      </c>
      <c r="F117" s="440" t="str">
        <f>DEC2HEX(255*MIN(1-C117,1))</f>
        <v>4</v>
      </c>
      <c r="G117" t="str">
        <f t="shared" si="1"/>
        <v>2805 #FF0404</v>
      </c>
    </row>
    <row r="118" spans="1:7" x14ac:dyDescent="0.25">
      <c r="A118" s="440">
        <v>50814</v>
      </c>
      <c r="B118" s="57">
        <f>LOG(AVERAGE('Expression data'!L118:M118),10)</f>
        <v>0.88871767424336157</v>
      </c>
      <c r="C118" s="57">
        <f>MIN(MAX(B118,-1),1)</f>
        <v>0.88871767424336157</v>
      </c>
      <c r="D118" s="440" t="str">
        <f>DEC2HEX(255*MIN(1+C118,1))</f>
        <v>FF</v>
      </c>
      <c r="E118" s="440" t="str">
        <f>DEC2HEX(255*(1-ABS(C118)))</f>
        <v>1C</v>
      </c>
      <c r="F118" s="440" t="str">
        <f>DEC2HEX(255*MIN(1-C118,1))</f>
        <v>1C</v>
      </c>
      <c r="G118" t="str">
        <f t="shared" si="1"/>
        <v>50814 #FF1C1C</v>
      </c>
    </row>
    <row r="119" spans="1:7" x14ac:dyDescent="0.25">
      <c r="A119" s="440">
        <v>4967</v>
      </c>
      <c r="B119" s="57">
        <f>LOG(AVERAGE('Expression data'!L119:M119),10)</f>
        <v>0.72999369507507683</v>
      </c>
      <c r="C119" s="57">
        <f>MIN(MAX(B119,-1),1)</f>
        <v>0.72999369507507683</v>
      </c>
      <c r="D119" s="440" t="str">
        <f>DEC2HEX(255*MIN(1+C119,1))</f>
        <v>FF</v>
      </c>
      <c r="E119" s="440" t="str">
        <f>DEC2HEX(255*(1-ABS(C119)))</f>
        <v>44</v>
      </c>
      <c r="F119" s="440" t="str">
        <f>DEC2HEX(255*MIN(1-C119,1))</f>
        <v>44</v>
      </c>
      <c r="G119" t="str">
        <f t="shared" si="1"/>
        <v>4967 #FF4444</v>
      </c>
    </row>
    <row r="120" spans="1:7" x14ac:dyDescent="0.25">
      <c r="A120" s="440">
        <v>4597</v>
      </c>
      <c r="B120" s="57">
        <f>LOG(AVERAGE('Expression data'!L120:M120),10)</f>
        <v>0.71660467554707119</v>
      </c>
      <c r="C120" s="57">
        <f>MIN(MAX(B120,-1),1)</f>
        <v>0.71660467554707119</v>
      </c>
      <c r="D120" s="440" t="str">
        <f>DEC2HEX(255*MIN(1+C120,1))</f>
        <v>FF</v>
      </c>
      <c r="E120" s="440" t="str">
        <f>DEC2HEX(255*(1-ABS(C120)))</f>
        <v>48</v>
      </c>
      <c r="F120" s="440" t="str">
        <f>DEC2HEX(255*MIN(1-C120,1))</f>
        <v>48</v>
      </c>
      <c r="G120" t="str">
        <f t="shared" si="1"/>
        <v>4597 #FF4848</v>
      </c>
    </row>
    <row r="121" spans="1:7" x14ac:dyDescent="0.25">
      <c r="A121" s="440">
        <v>6120</v>
      </c>
      <c r="B121" s="57">
        <f>LOG(AVERAGE('Expression data'!L121:M121),10)</f>
        <v>0.72495300472139512</v>
      </c>
      <c r="C121" s="57">
        <f>MIN(MAX(B121,-1),1)</f>
        <v>0.72495300472139512</v>
      </c>
      <c r="D121" s="440" t="str">
        <f>DEC2HEX(255*MIN(1+C121,1))</f>
        <v>FF</v>
      </c>
      <c r="E121" s="440" t="str">
        <f>DEC2HEX(255*(1-ABS(C121)))</f>
        <v>46</v>
      </c>
      <c r="F121" s="440" t="str">
        <f>DEC2HEX(255*MIN(1-C121,1))</f>
        <v>46</v>
      </c>
      <c r="G121" t="str">
        <f t="shared" si="1"/>
        <v>6120 #FF4646</v>
      </c>
    </row>
    <row r="122" spans="1:7" x14ac:dyDescent="0.25">
      <c r="A122" s="440">
        <v>7296</v>
      </c>
      <c r="B122" s="57">
        <f>LOG(AVERAGE('Expression data'!L122:M122),10)</f>
        <v>0.45378220623047105</v>
      </c>
      <c r="C122" s="57">
        <f>MIN(MAX(B122,-1),1)</f>
        <v>0.45378220623047105</v>
      </c>
      <c r="D122" s="440" t="str">
        <f>DEC2HEX(255*MIN(1+C122,1))</f>
        <v>FF</v>
      </c>
      <c r="E122" s="440" t="str">
        <f>DEC2HEX(255*(1-ABS(C122)))</f>
        <v>8B</v>
      </c>
      <c r="F122" s="440" t="str">
        <f>DEC2HEX(255*MIN(1-C122,1))</f>
        <v>8B</v>
      </c>
      <c r="G122" t="str">
        <f t="shared" si="1"/>
        <v>7296 #FF8B8B</v>
      </c>
    </row>
    <row r="123" spans="1:7" x14ac:dyDescent="0.25">
      <c r="A123" s="440">
        <v>55500</v>
      </c>
      <c r="B123" s="57">
        <f>LOG(AVERAGE('Expression data'!L123:M123),10)</f>
        <v>0.35746791999662192</v>
      </c>
      <c r="C123" s="57">
        <f>MIN(MAX(B123,-1),1)</f>
        <v>0.35746791999662192</v>
      </c>
      <c r="D123" s="440" t="str">
        <f>DEC2HEX(255*MIN(1+C123,1))</f>
        <v>FF</v>
      </c>
      <c r="E123" s="440" t="str">
        <f>DEC2HEX(255*(1-ABS(C123)))</f>
        <v>A3</v>
      </c>
      <c r="F123" s="440" t="str">
        <f>DEC2HEX(255*MIN(1-C123,1))</f>
        <v>A3</v>
      </c>
      <c r="G123" t="str">
        <f t="shared" si="1"/>
        <v>55500 #FFA3A3</v>
      </c>
    </row>
    <row r="124" spans="1:7" x14ac:dyDescent="0.25">
      <c r="A124" s="440">
        <v>10007</v>
      </c>
      <c r="B124" s="57">
        <f>LOG(AVERAGE('Expression data'!L124:M124),10)</f>
        <v>0.44159538567043249</v>
      </c>
      <c r="C124" s="57">
        <f>MIN(MAX(B124,-1),1)</f>
        <v>0.44159538567043249</v>
      </c>
      <c r="D124" s="440" t="str">
        <f>DEC2HEX(255*MIN(1+C124,1))</f>
        <v>FF</v>
      </c>
      <c r="E124" s="440" t="str">
        <f>DEC2HEX(255*(1-ABS(C124)))</f>
        <v>8E</v>
      </c>
      <c r="F124" s="440" t="str">
        <f>DEC2HEX(255*MIN(1-C124,1))</f>
        <v>8E</v>
      </c>
      <c r="G124" t="str">
        <f t="shared" si="1"/>
        <v>10007 #FF8E8E</v>
      </c>
    </row>
    <row r="125" spans="1:7" x14ac:dyDescent="0.25">
      <c r="A125" s="440">
        <v>6307</v>
      </c>
      <c r="B125" s="57">
        <f>LOG(AVERAGE('Expression data'!L125:M125),10)</f>
        <v>0.45628478512822612</v>
      </c>
      <c r="C125" s="57">
        <f>MIN(MAX(B125,-1),1)</f>
        <v>0.45628478512822612</v>
      </c>
      <c r="D125" s="440" t="str">
        <f>DEC2HEX(255*MIN(1+C125,1))</f>
        <v>FF</v>
      </c>
      <c r="E125" s="440" t="str">
        <f>DEC2HEX(255*(1-ABS(C125)))</f>
        <v>8A</v>
      </c>
      <c r="F125" s="440" t="str">
        <f>DEC2HEX(255*MIN(1-C125,1))</f>
        <v>8A</v>
      </c>
      <c r="G125" t="str">
        <f t="shared" si="1"/>
        <v>6307 #FF8A8A</v>
      </c>
    </row>
    <row r="126" spans="1:7" x14ac:dyDescent="0.25">
      <c r="A126" s="440">
        <v>54205</v>
      </c>
      <c r="B126" s="57">
        <f>LOG(AVERAGE('Expression data'!L126:M126),10)</f>
        <v>0.5058639412745044</v>
      </c>
      <c r="C126" s="57">
        <f>MIN(MAX(B126,-1),1)</f>
        <v>0.5058639412745044</v>
      </c>
      <c r="D126" s="440" t="str">
        <f>DEC2HEX(255*MIN(1+C126,1))</f>
        <v>FF</v>
      </c>
      <c r="E126" s="440" t="str">
        <f>DEC2HEX(255*(1-ABS(C126)))</f>
        <v>7E</v>
      </c>
      <c r="F126" s="440" t="str">
        <f>DEC2HEX(255*MIN(1-C126,1))</f>
        <v>7E</v>
      </c>
      <c r="G126" t="str">
        <f t="shared" si="1"/>
        <v>54205 #FF7E7E</v>
      </c>
    </row>
    <row r="127" spans="1:7" x14ac:dyDescent="0.25">
      <c r="A127" s="440">
        <v>7264</v>
      </c>
      <c r="B127" s="57">
        <f>LOG(AVERAGE('Expression data'!L127:M127),10)</f>
        <v>0.29430526487921393</v>
      </c>
      <c r="C127" s="57">
        <f>MIN(MAX(B127,-1),1)</f>
        <v>0.29430526487921393</v>
      </c>
      <c r="D127" s="440" t="str">
        <f>DEC2HEX(255*MIN(1+C127,1))</f>
        <v>FF</v>
      </c>
      <c r="E127" s="440" t="str">
        <f>DEC2HEX(255*(1-ABS(C127)))</f>
        <v>B3</v>
      </c>
      <c r="F127" s="440" t="str">
        <f>DEC2HEX(255*MIN(1-C127,1))</f>
        <v>B3</v>
      </c>
      <c r="G127" t="str">
        <f t="shared" si="1"/>
        <v>7264 #FFB3B3</v>
      </c>
    </row>
    <row r="128" spans="1:7" x14ac:dyDescent="0.25">
      <c r="A128" s="440">
        <v>3157</v>
      </c>
      <c r="B128" s="57">
        <f>LOG(AVERAGE('Expression data'!L128:M128),10)</f>
        <v>0.22084654535091325</v>
      </c>
      <c r="C128" s="57">
        <f>MIN(MAX(B128,-1),1)</f>
        <v>0.22084654535091325</v>
      </c>
      <c r="D128" s="440" t="str">
        <f>DEC2HEX(255*MIN(1+C128,1))</f>
        <v>FF</v>
      </c>
      <c r="E128" s="440" t="str">
        <f>DEC2HEX(255*(1-ABS(C128)))</f>
        <v>C6</v>
      </c>
      <c r="F128" s="440" t="str">
        <f>DEC2HEX(255*MIN(1-C128,1))</f>
        <v>C6</v>
      </c>
      <c r="G128" t="str">
        <f t="shared" si="1"/>
        <v>3157 #FFC6C6</v>
      </c>
    </row>
    <row r="129" spans="1:7" x14ac:dyDescent="0.25">
      <c r="A129" s="440">
        <v>1545</v>
      </c>
      <c r="B129" s="57">
        <f>LOG(AVERAGE('Expression data'!L129:M129),10)</f>
        <v>0.25360451055334399</v>
      </c>
      <c r="C129" s="57">
        <f>MIN(MAX(B129,-1),1)</f>
        <v>0.25360451055334399</v>
      </c>
      <c r="D129" s="440" t="str">
        <f>DEC2HEX(255*MIN(1+C129,1))</f>
        <v>FF</v>
      </c>
      <c r="E129" s="440" t="str">
        <f>DEC2HEX(255*(1-ABS(C129)))</f>
        <v>BE</v>
      </c>
      <c r="F129" s="440" t="str">
        <f>DEC2HEX(255*MIN(1-C129,1))</f>
        <v>BE</v>
      </c>
      <c r="G129" t="str">
        <f t="shared" si="1"/>
        <v>1545 #FFBEBE</v>
      </c>
    </row>
    <row r="130" spans="1:7" x14ac:dyDescent="0.25">
      <c r="A130" s="440">
        <v>5860</v>
      </c>
      <c r="B130" s="57">
        <f>LOG(AVERAGE('Expression data'!L130:M130),10)</f>
        <v>0.22459132718796368</v>
      </c>
      <c r="C130" s="57">
        <f>MIN(MAX(B130,-1),1)</f>
        <v>0.22459132718796368</v>
      </c>
      <c r="D130" s="440" t="str">
        <f>DEC2HEX(255*MIN(1+C130,1))</f>
        <v>FF</v>
      </c>
      <c r="E130" s="440" t="str">
        <f>DEC2HEX(255*(1-ABS(C130)))</f>
        <v>C5</v>
      </c>
      <c r="F130" s="440" t="str">
        <f>DEC2HEX(255*MIN(1-C130,1))</f>
        <v>C5</v>
      </c>
      <c r="G130" t="str">
        <f t="shared" si="1"/>
        <v>5860 #FFC5C5</v>
      </c>
    </row>
    <row r="131" spans="1:7" x14ac:dyDescent="0.25">
      <c r="A131" s="440">
        <v>29925</v>
      </c>
      <c r="B131" s="57">
        <f>LOG(AVERAGE('Expression data'!L131:M131),10)</f>
        <v>0.36030271384133866</v>
      </c>
      <c r="C131" s="57">
        <f>MIN(MAX(B131,-1),1)</f>
        <v>0.36030271384133866</v>
      </c>
      <c r="D131" s="440" t="str">
        <f>DEC2HEX(255*MIN(1+C131,1))</f>
        <v>FF</v>
      </c>
      <c r="E131" s="440" t="str">
        <f>DEC2HEX(255*(1-ABS(C131)))</f>
        <v>A3</v>
      </c>
      <c r="F131" s="440" t="str">
        <f>DEC2HEX(255*MIN(1-C131,1))</f>
        <v>A3</v>
      </c>
      <c r="G131" t="str">
        <f t="shared" ref="G131:G165" si="2">CONCATENATE(A131," #",TEXT(D131,"00"),TEXT(E131,"00"),TEXT(F131,"00"))</f>
        <v>29925 #FFA3A3</v>
      </c>
    </row>
    <row r="132" spans="1:7" x14ac:dyDescent="0.25">
      <c r="A132" s="440">
        <v>3419</v>
      </c>
      <c r="B132" s="57">
        <f>LOG(AVERAGE('Expression data'!L132:M132),10)</f>
        <v>0.50102706569207767</v>
      </c>
      <c r="C132" s="57">
        <f>MIN(MAX(B132,-1),1)</f>
        <v>0.50102706569207767</v>
      </c>
      <c r="D132" s="440" t="str">
        <f>DEC2HEX(255*MIN(1+C132,1))</f>
        <v>FF</v>
      </c>
      <c r="E132" s="440" t="str">
        <f>DEC2HEX(255*(1-ABS(C132)))</f>
        <v>7F</v>
      </c>
      <c r="F132" s="440" t="str">
        <f>DEC2HEX(255*MIN(1-C132,1))</f>
        <v>7F</v>
      </c>
      <c r="G132" t="str">
        <f t="shared" si="2"/>
        <v>3419 #FF7F7F</v>
      </c>
    </row>
    <row r="133" spans="1:7" x14ac:dyDescent="0.25">
      <c r="A133" s="440">
        <v>2618</v>
      </c>
      <c r="B133" s="57">
        <f>LOG(AVERAGE('Expression data'!L133:M133),10)</f>
        <v>0.62614011453787155</v>
      </c>
      <c r="C133" s="57">
        <f>MIN(MAX(B133,-1),1)</f>
        <v>0.62614011453787155</v>
      </c>
      <c r="D133" s="440" t="str">
        <f>DEC2HEX(255*MIN(1+C133,1))</f>
        <v>FF</v>
      </c>
      <c r="E133" s="440" t="str">
        <f>DEC2HEX(255*(1-ABS(C133)))</f>
        <v>5F</v>
      </c>
      <c r="F133" s="440" t="str">
        <f>DEC2HEX(255*MIN(1-C133,1))</f>
        <v>5F</v>
      </c>
      <c r="G133" t="str">
        <f t="shared" si="2"/>
        <v>2618 #FF5F5F</v>
      </c>
    </row>
    <row r="134" spans="1:7" x14ac:dyDescent="0.25">
      <c r="A134" s="440">
        <v>5066</v>
      </c>
      <c r="B134" s="57">
        <f>LOG(AVERAGE('Expression data'!L134:M134),10)</f>
        <v>0.4371311724557953</v>
      </c>
      <c r="C134" s="57">
        <f>MIN(MAX(B134,-1),1)</f>
        <v>0.4371311724557953</v>
      </c>
      <c r="D134" s="440" t="str">
        <f>DEC2HEX(255*MIN(1+C134,1))</f>
        <v>FF</v>
      </c>
      <c r="E134" s="440" t="str">
        <f>DEC2HEX(255*(1-ABS(C134)))</f>
        <v>8F</v>
      </c>
      <c r="F134" s="440" t="str">
        <f>DEC2HEX(255*MIN(1-C134,1))</f>
        <v>8F</v>
      </c>
      <c r="G134" t="str">
        <f t="shared" si="2"/>
        <v>5066 #FF8F8F</v>
      </c>
    </row>
    <row r="135" spans="1:7" x14ac:dyDescent="0.25">
      <c r="A135" s="440">
        <v>25974</v>
      </c>
      <c r="B135" s="57">
        <f>LOG(AVERAGE('Expression data'!L135:M135),10)</f>
        <v>0.53584392043185025</v>
      </c>
      <c r="C135" s="57">
        <f>MIN(MAX(B135,-1),1)</f>
        <v>0.53584392043185025</v>
      </c>
      <c r="D135" s="440" t="str">
        <f>DEC2HEX(255*MIN(1+C135,1))</f>
        <v>FF</v>
      </c>
      <c r="E135" s="440" t="str">
        <f>DEC2HEX(255*(1-ABS(C135)))</f>
        <v>76</v>
      </c>
      <c r="F135" s="440" t="str">
        <f>DEC2HEX(255*MIN(1-C135,1))</f>
        <v>76</v>
      </c>
      <c r="G135" t="str">
        <f t="shared" si="2"/>
        <v>25974 #FF7676</v>
      </c>
    </row>
    <row r="136" spans="1:7" x14ac:dyDescent="0.25">
      <c r="A136" s="440">
        <v>6723</v>
      </c>
      <c r="B136" s="57">
        <f>LOG(AVERAGE('Expression data'!L136:M136),10)</f>
        <v>0.51190741354565328</v>
      </c>
      <c r="C136" s="57">
        <f>MIN(MAX(B136,-1),1)</f>
        <v>0.51190741354565328</v>
      </c>
      <c r="D136" s="440" t="str">
        <f>DEC2HEX(255*MIN(1+C136,1))</f>
        <v>FF</v>
      </c>
      <c r="E136" s="440" t="str">
        <f>DEC2HEX(255*(1-ABS(C136)))</f>
        <v>7C</v>
      </c>
      <c r="F136" s="440" t="str">
        <f>DEC2HEX(255*MIN(1-C136,1))</f>
        <v>7C</v>
      </c>
      <c r="G136" t="str">
        <f t="shared" si="2"/>
        <v>6723 #FF7C7C</v>
      </c>
    </row>
    <row r="137" spans="1:7" x14ac:dyDescent="0.25">
      <c r="A137" s="440">
        <v>790</v>
      </c>
      <c r="B137" s="57">
        <f>LOG(AVERAGE('Expression data'!L137:M137),10)</f>
        <v>0.47755750149666959</v>
      </c>
      <c r="C137" s="57">
        <f>MIN(MAX(B137,-1),1)</f>
        <v>0.47755750149666959</v>
      </c>
      <c r="D137" s="440" t="str">
        <f>DEC2HEX(255*MIN(1+C137,1))</f>
        <v>FF</v>
      </c>
      <c r="E137" s="440" t="str">
        <f>DEC2HEX(255*(1-ABS(C137)))</f>
        <v>85</v>
      </c>
      <c r="F137" s="440" t="str">
        <f>DEC2HEX(255*MIN(1-C137,1))</f>
        <v>85</v>
      </c>
      <c r="G137" t="str">
        <f t="shared" si="2"/>
        <v>790 #FF8585</v>
      </c>
    </row>
    <row r="138" spans="1:7" x14ac:dyDescent="0.25">
      <c r="A138" s="440">
        <v>5198</v>
      </c>
      <c r="B138" s="57">
        <f>LOG(AVERAGE('Expression data'!L138:M138),10)</f>
        <v>0.6529610327284473</v>
      </c>
      <c r="C138" s="57">
        <f>MIN(MAX(B138,-1),1)</f>
        <v>0.6529610327284473</v>
      </c>
      <c r="D138" s="440" t="str">
        <f>DEC2HEX(255*MIN(1+C138,1))</f>
        <v>FF</v>
      </c>
      <c r="E138" s="440" t="str">
        <f>DEC2HEX(255*(1-ABS(C138)))</f>
        <v>58</v>
      </c>
      <c r="F138" s="440" t="str">
        <f>DEC2HEX(255*MIN(1-C138,1))</f>
        <v>58</v>
      </c>
      <c r="G138" t="str">
        <f t="shared" si="2"/>
        <v>5198 #FF5858</v>
      </c>
    </row>
    <row r="139" spans="1:7" x14ac:dyDescent="0.25">
      <c r="A139" s="440">
        <v>55226</v>
      </c>
      <c r="B139" s="57">
        <f>LOG(AVERAGE('Expression data'!L139:M139),10)</f>
        <v>0.34431071299082849</v>
      </c>
      <c r="C139" s="57">
        <f>MIN(MAX(B139,-1),1)</f>
        <v>0.34431071299082849</v>
      </c>
      <c r="D139" s="440" t="str">
        <f>DEC2HEX(255*MIN(1+C139,1))</f>
        <v>FF</v>
      </c>
      <c r="E139" s="440" t="str">
        <f>DEC2HEX(255*(1-ABS(C139)))</f>
        <v>A7</v>
      </c>
      <c r="F139" s="440" t="str">
        <f>DEC2HEX(255*MIN(1-C139,1))</f>
        <v>A7</v>
      </c>
      <c r="G139" t="str">
        <f t="shared" si="2"/>
        <v>55226 #FFA7A7</v>
      </c>
    </row>
    <row r="140" spans="1:7" x14ac:dyDescent="0.25">
      <c r="A140" s="440">
        <v>2982</v>
      </c>
      <c r="B140" s="57">
        <f>LOG(AVERAGE('Expression data'!L140:M140),10)</f>
        <v>0.36726271478423972</v>
      </c>
      <c r="C140" s="57">
        <f>MIN(MAX(B140,-1),1)</f>
        <v>0.36726271478423972</v>
      </c>
      <c r="D140" s="440" t="str">
        <f>DEC2HEX(255*MIN(1+C140,1))</f>
        <v>FF</v>
      </c>
      <c r="E140" s="440" t="str">
        <f>DEC2HEX(255*(1-ABS(C140)))</f>
        <v>A1</v>
      </c>
      <c r="F140" s="440" t="str">
        <f>DEC2HEX(255*MIN(1-C140,1))</f>
        <v>A1</v>
      </c>
      <c r="G140" t="str">
        <f t="shared" si="2"/>
        <v>2982 #FFA1A1</v>
      </c>
    </row>
    <row r="141" spans="1:7" x14ac:dyDescent="0.25">
      <c r="A141" s="440">
        <v>4023</v>
      </c>
      <c r="B141" s="57">
        <f>LOG(AVERAGE('Expression data'!L141:M141),10)</f>
        <v>0.16999959240710133</v>
      </c>
      <c r="C141" s="57">
        <f>MIN(MAX(B141,-1),1)</f>
        <v>0.16999959240710133</v>
      </c>
      <c r="D141" s="440" t="str">
        <f>DEC2HEX(255*MIN(1+C141,1))</f>
        <v>FF</v>
      </c>
      <c r="E141" s="440" t="str">
        <f>DEC2HEX(255*(1-ABS(C141)))</f>
        <v>D3</v>
      </c>
      <c r="F141" s="440" t="str">
        <f>DEC2HEX(255*MIN(1-C141,1))</f>
        <v>D3</v>
      </c>
      <c r="G141" t="str">
        <f t="shared" si="2"/>
        <v>4023 #FFD3D3</v>
      </c>
    </row>
    <row r="142" spans="1:7" x14ac:dyDescent="0.25">
      <c r="A142" s="440">
        <v>2983</v>
      </c>
      <c r="B142" s="57">
        <f>LOG(AVERAGE('Expression data'!L142:M142),10)</f>
        <v>0.36731584479345658</v>
      </c>
      <c r="C142" s="57">
        <f>MIN(MAX(B142,-1),1)</f>
        <v>0.36731584479345658</v>
      </c>
      <c r="D142" s="440" t="str">
        <f>DEC2HEX(255*MIN(1+C142,1))</f>
        <v>FF</v>
      </c>
      <c r="E142" s="440" t="str">
        <f>DEC2HEX(255*(1-ABS(C142)))</f>
        <v>A1</v>
      </c>
      <c r="F142" s="440" t="str">
        <f>DEC2HEX(255*MIN(1-C142,1))</f>
        <v>A1</v>
      </c>
      <c r="G142" t="str">
        <f t="shared" si="2"/>
        <v>2983 #FFA1A1</v>
      </c>
    </row>
    <row r="143" spans="1:7" x14ac:dyDescent="0.25">
      <c r="A143" s="440">
        <v>4521</v>
      </c>
      <c r="B143" s="57">
        <f>LOG(AVERAGE('Expression data'!L143:M143),10)</f>
        <v>0.9708383180007395</v>
      </c>
      <c r="C143" s="57">
        <f>MIN(MAX(B143,-1),1)</f>
        <v>0.9708383180007395</v>
      </c>
      <c r="D143" s="440" t="str">
        <f>DEC2HEX(255*MIN(1+C143,1))</f>
        <v>FF</v>
      </c>
      <c r="E143" s="440" t="str">
        <f>DEC2HEX(255*(1-ABS(C143)))</f>
        <v>7</v>
      </c>
      <c r="F143" s="440" t="str">
        <f>DEC2HEX(255*MIN(1-C143,1))</f>
        <v>7</v>
      </c>
      <c r="G143" t="str">
        <f t="shared" si="2"/>
        <v>4521 #FF0707</v>
      </c>
    </row>
    <row r="144" spans="1:7" x14ac:dyDescent="0.25">
      <c r="A144" s="440">
        <v>247</v>
      </c>
      <c r="B144" s="57">
        <f>LOG(AVERAGE('Expression data'!L144:M144),10)</f>
        <v>0.24033204673673544</v>
      </c>
      <c r="C144" s="57">
        <f>MIN(MAX(B144,-1),1)</f>
        <v>0.24033204673673544</v>
      </c>
      <c r="D144" s="440" t="str">
        <f>DEC2HEX(255*MIN(1+C144,1))</f>
        <v>FF</v>
      </c>
      <c r="E144" s="440" t="str">
        <f>DEC2HEX(255*(1-ABS(C144)))</f>
        <v>C1</v>
      </c>
      <c r="F144" s="440" t="str">
        <f>DEC2HEX(255*MIN(1-C144,1))</f>
        <v>C1</v>
      </c>
      <c r="G144" t="str">
        <f t="shared" si="2"/>
        <v>247 #FFC1C1</v>
      </c>
    </row>
    <row r="145" spans="1:7" x14ac:dyDescent="0.25">
      <c r="A145" s="440">
        <v>645</v>
      </c>
      <c r="B145" s="57">
        <f>LOG(AVERAGE('Expression data'!L145:M145),10)</f>
        <v>0.67177895024515177</v>
      </c>
      <c r="C145" s="57">
        <f>MIN(MAX(B145,-1),1)</f>
        <v>0.67177895024515177</v>
      </c>
      <c r="D145" s="440" t="str">
        <f>DEC2HEX(255*MIN(1+C145,1))</f>
        <v>FF</v>
      </c>
      <c r="E145" s="440" t="str">
        <f>DEC2HEX(255*(1-ABS(C145)))</f>
        <v>53</v>
      </c>
      <c r="F145" s="440" t="str">
        <f>DEC2HEX(255*MIN(1-C145,1))</f>
        <v>53</v>
      </c>
      <c r="G145" t="str">
        <f t="shared" si="2"/>
        <v>645 #FF5353</v>
      </c>
    </row>
    <row r="146" spans="1:7" x14ac:dyDescent="0.25">
      <c r="A146" s="440">
        <v>2184</v>
      </c>
      <c r="B146" s="57">
        <f>LOG(AVERAGE('Expression data'!L146:M146),10)</f>
        <v>0.57990986652253662</v>
      </c>
      <c r="C146" s="57">
        <f>MIN(MAX(B146,-1),1)</f>
        <v>0.57990986652253662</v>
      </c>
      <c r="D146" s="440" t="str">
        <f>DEC2HEX(255*MIN(1+C146,1))</f>
        <v>FF</v>
      </c>
      <c r="E146" s="440" t="str">
        <f>DEC2HEX(255*(1-ABS(C146)))</f>
        <v>6B</v>
      </c>
      <c r="F146" s="440" t="str">
        <f>DEC2HEX(255*MIN(1-C146,1))</f>
        <v>6B</v>
      </c>
      <c r="G146" t="str">
        <f t="shared" si="2"/>
        <v>2184 #FF6B6B</v>
      </c>
    </row>
    <row r="147" spans="1:7" x14ac:dyDescent="0.25">
      <c r="A147" s="440">
        <v>10449</v>
      </c>
      <c r="B147" s="57">
        <f>LOG(AVERAGE('Expression data'!L147:M147),10)</f>
        <v>0.73534455539529386</v>
      </c>
      <c r="C147" s="57">
        <f>MIN(MAX(B147,-1),1)</f>
        <v>0.73534455539529386</v>
      </c>
      <c r="D147" s="440" t="str">
        <f>DEC2HEX(255*MIN(1+C147,1))</f>
        <v>FF</v>
      </c>
      <c r="E147" s="440" t="str">
        <f>DEC2HEX(255*(1-ABS(C147)))</f>
        <v>43</v>
      </c>
      <c r="F147" s="440" t="str">
        <f>DEC2HEX(255*MIN(1-C147,1))</f>
        <v>43</v>
      </c>
      <c r="G147" t="str">
        <f t="shared" si="2"/>
        <v>10449 #FF4343</v>
      </c>
    </row>
    <row r="148" spans="1:7" x14ac:dyDescent="0.25">
      <c r="A148" s="440">
        <v>4938</v>
      </c>
      <c r="B148" s="57">
        <f>LOG(AVERAGE('Expression data'!L148:M148),10)</f>
        <v>0.61080277560473162</v>
      </c>
      <c r="C148" s="57">
        <f>MIN(MAX(B148,-1),1)</f>
        <v>0.61080277560473162</v>
      </c>
      <c r="D148" s="440" t="str">
        <f>DEC2HEX(255*MIN(1+C148,1))</f>
        <v>FF</v>
      </c>
      <c r="E148" s="440" t="str">
        <f>DEC2HEX(255*(1-ABS(C148)))</f>
        <v>63</v>
      </c>
      <c r="F148" s="440" t="str">
        <f>DEC2HEX(255*MIN(1-C148,1))</f>
        <v>63</v>
      </c>
      <c r="G148" t="str">
        <f t="shared" si="2"/>
        <v>4938 #FF6363</v>
      </c>
    </row>
    <row r="149" spans="1:7" x14ac:dyDescent="0.25">
      <c r="A149" s="440">
        <v>55825</v>
      </c>
      <c r="B149" s="57">
        <f>LOG(AVERAGE('Expression data'!L149:M149),10)</f>
        <v>0.86201503485141262</v>
      </c>
      <c r="C149" s="57">
        <f>MIN(MAX(B149,-1),1)</f>
        <v>0.86201503485141262</v>
      </c>
      <c r="D149" s="440" t="str">
        <f>DEC2HEX(255*MIN(1+C149,1))</f>
        <v>FF</v>
      </c>
      <c r="E149" s="440" t="str">
        <f>DEC2HEX(255*(1-ABS(C149)))</f>
        <v>23</v>
      </c>
      <c r="F149" s="440" t="str">
        <f>DEC2HEX(255*MIN(1-C149,1))</f>
        <v>23</v>
      </c>
      <c r="G149" t="str">
        <f t="shared" si="2"/>
        <v>55825 #FF2323</v>
      </c>
    </row>
    <row r="150" spans="1:7" x14ac:dyDescent="0.25">
      <c r="A150" s="440">
        <v>1491</v>
      </c>
      <c r="B150" s="57">
        <f>LOG(AVERAGE('Expression data'!L150:M150),10)</f>
        <v>0.85715210612528681</v>
      </c>
      <c r="C150" s="57">
        <f>MIN(MAX(B150,-1),1)</f>
        <v>0.85715210612528681</v>
      </c>
      <c r="D150" s="440" t="str">
        <f>DEC2HEX(255*MIN(1+C150,1))</f>
        <v>FF</v>
      </c>
      <c r="E150" s="440" t="str">
        <f>DEC2HEX(255*(1-ABS(C150)))</f>
        <v>24</v>
      </c>
      <c r="F150" s="440" t="str">
        <f>DEC2HEX(255*MIN(1-C150,1))</f>
        <v>24</v>
      </c>
      <c r="G150" t="str">
        <f t="shared" si="2"/>
        <v>1491 #FF2424</v>
      </c>
    </row>
    <row r="151" spans="1:7" x14ac:dyDescent="0.25">
      <c r="A151" s="440">
        <v>9415</v>
      </c>
      <c r="B151" s="57">
        <f>LOG(AVERAGE('Expression data'!L151:M151),10)</f>
        <v>0.83379106095700228</v>
      </c>
      <c r="C151" s="57">
        <f>MIN(MAX(B151,-1),1)</f>
        <v>0.83379106095700228</v>
      </c>
      <c r="D151" s="440" t="str">
        <f>DEC2HEX(255*MIN(1+C151,1))</f>
        <v>FF</v>
      </c>
      <c r="E151" s="440" t="str">
        <f>DEC2HEX(255*(1-ABS(C151)))</f>
        <v>2A</v>
      </c>
      <c r="F151" s="440" t="str">
        <f>DEC2HEX(255*MIN(1-C151,1))</f>
        <v>2A</v>
      </c>
      <c r="G151" t="str">
        <f t="shared" si="2"/>
        <v>9415 #FF2A2A</v>
      </c>
    </row>
    <row r="152" spans="1:7" x14ac:dyDescent="0.25">
      <c r="A152" s="440">
        <v>3613</v>
      </c>
      <c r="B152" s="57">
        <f>LOG(AVERAGE('Expression data'!L152:M152),10)</f>
        <v>0.62947636929496509</v>
      </c>
      <c r="C152" s="57">
        <f>MIN(MAX(B152,-1),1)</f>
        <v>0.62947636929496509</v>
      </c>
      <c r="D152" s="440" t="str">
        <f>DEC2HEX(255*MIN(1+C152,1))</f>
        <v>FF</v>
      </c>
      <c r="E152" s="440" t="str">
        <f>DEC2HEX(255*(1-ABS(C152)))</f>
        <v>5E</v>
      </c>
      <c r="F152" s="440" t="str">
        <f>DEC2HEX(255*MIN(1-C152,1))</f>
        <v>5E</v>
      </c>
      <c r="G152" t="str">
        <f t="shared" si="2"/>
        <v>3613 #FF5E5E</v>
      </c>
    </row>
    <row r="153" spans="1:7" x14ac:dyDescent="0.25">
      <c r="A153" s="440">
        <v>55711</v>
      </c>
      <c r="B153" s="57">
        <f>LOG(AVERAGE('Expression data'!L153:M153),10)</f>
        <v>0.91282550310911403</v>
      </c>
      <c r="C153" s="57">
        <f>MIN(MAX(B153,-1),1)</f>
        <v>0.91282550310911403</v>
      </c>
      <c r="D153" s="440" t="str">
        <f>DEC2HEX(255*MIN(1+C153,1))</f>
        <v>FF</v>
      </c>
      <c r="E153" s="440" t="str">
        <f>DEC2HEX(255*(1-ABS(C153)))</f>
        <v>16</v>
      </c>
      <c r="F153" s="440" t="str">
        <f>DEC2HEX(255*MIN(1-C153,1))</f>
        <v>16</v>
      </c>
      <c r="G153" t="str">
        <f t="shared" si="2"/>
        <v>55711 #FF1616</v>
      </c>
    </row>
    <row r="154" spans="1:7" x14ac:dyDescent="0.25">
      <c r="A154" s="440">
        <v>2710</v>
      </c>
      <c r="B154" s="57">
        <f>LOG(AVERAGE('Expression data'!L154:M154),10)</f>
        <v>0.695100187925348</v>
      </c>
      <c r="C154" s="57">
        <f>MIN(MAX(B154,-1),1)</f>
        <v>0.695100187925348</v>
      </c>
      <c r="D154" s="440" t="str">
        <f>DEC2HEX(255*MIN(1+C154,1))</f>
        <v>FF</v>
      </c>
      <c r="E154" s="440" t="str">
        <f>DEC2HEX(255*(1-ABS(C154)))</f>
        <v>4D</v>
      </c>
      <c r="F154" s="440" t="str">
        <f>DEC2HEX(255*MIN(1-C154,1))</f>
        <v>4D</v>
      </c>
      <c r="G154" t="str">
        <f t="shared" si="2"/>
        <v>2710 #FF4D4D</v>
      </c>
    </row>
    <row r="155" spans="1:7" x14ac:dyDescent="0.25">
      <c r="A155" s="440">
        <v>5092</v>
      </c>
      <c r="B155" s="57">
        <f>LOG(AVERAGE('Expression data'!L155:M155),10)</f>
        <v>0.77495104320786812</v>
      </c>
      <c r="C155" s="57">
        <f>MIN(MAX(B155,-1),1)</f>
        <v>0.77495104320786812</v>
      </c>
      <c r="D155" s="440" t="str">
        <f>DEC2HEX(255*MIN(1+C155,1))</f>
        <v>FF</v>
      </c>
      <c r="E155" s="440" t="str">
        <f>DEC2HEX(255*(1-ABS(C155)))</f>
        <v>39</v>
      </c>
      <c r="F155" s="440" t="str">
        <f>DEC2HEX(255*MIN(1-C155,1))</f>
        <v>39</v>
      </c>
      <c r="G155" t="str">
        <f t="shared" si="2"/>
        <v>5092 #FF3939</v>
      </c>
    </row>
    <row r="156" spans="1:7" x14ac:dyDescent="0.25">
      <c r="A156" s="440">
        <v>875</v>
      </c>
      <c r="B156" s="57">
        <f>LOG(AVERAGE('Expression data'!L156:M156),10)</f>
        <v>0.67683895966263319</v>
      </c>
      <c r="C156" s="57">
        <f>MIN(MAX(B156,-1),1)</f>
        <v>0.67683895966263319</v>
      </c>
      <c r="D156" s="440" t="str">
        <f>DEC2HEX(255*MIN(1+C156,1))</f>
        <v>FF</v>
      </c>
      <c r="E156" s="440" t="str">
        <f>DEC2HEX(255*(1-ABS(C156)))</f>
        <v>52</v>
      </c>
      <c r="F156" s="440" t="str">
        <f>DEC2HEX(255*MIN(1-C156,1))</f>
        <v>52</v>
      </c>
      <c r="G156" t="str">
        <f t="shared" si="2"/>
        <v>875 #FF5252</v>
      </c>
    </row>
    <row r="157" spans="1:7" x14ac:dyDescent="0.25">
      <c r="A157" s="440">
        <v>6241</v>
      </c>
      <c r="B157" s="57">
        <f>LOG(AVERAGE('Expression data'!L157:M157),10)</f>
        <v>1.7267406532067551</v>
      </c>
      <c r="C157" s="57">
        <f>MIN(MAX(B157,-1),1)</f>
        <v>1</v>
      </c>
      <c r="D157" s="440" t="str">
        <f>DEC2HEX(255*MIN(1+C157,1))</f>
        <v>FF</v>
      </c>
      <c r="E157" s="440" t="str">
        <f>DEC2HEX(255*(1-ABS(C157)))</f>
        <v>0</v>
      </c>
      <c r="F157" s="440" t="str">
        <f>DEC2HEX(255*MIN(1-C157,1))</f>
        <v>0</v>
      </c>
      <c r="G157" t="str">
        <f t="shared" si="2"/>
        <v>6241 #FF0000</v>
      </c>
    </row>
    <row r="158" spans="1:7" x14ac:dyDescent="0.25">
      <c r="A158" s="440">
        <v>7298</v>
      </c>
      <c r="B158" s="57">
        <f>LOG(AVERAGE('Expression data'!L158:M158),10)</f>
        <v>1.6448490548429042</v>
      </c>
      <c r="C158" s="57">
        <f>MIN(MAX(B158,-1),1)</f>
        <v>1</v>
      </c>
      <c r="D158" s="440" t="str">
        <f>DEC2HEX(255*MIN(1+C158,1))</f>
        <v>FF</v>
      </c>
      <c r="E158" s="440" t="str">
        <f>DEC2HEX(255*(1-ABS(C158)))</f>
        <v>0</v>
      </c>
      <c r="F158" s="440" t="str">
        <f>DEC2HEX(255*MIN(1-C158,1))</f>
        <v>0</v>
      </c>
      <c r="G158" t="str">
        <f t="shared" si="2"/>
        <v>7298 #FF0000</v>
      </c>
    </row>
    <row r="159" spans="1:7" x14ac:dyDescent="0.25">
      <c r="A159" s="440">
        <v>7083</v>
      </c>
      <c r="B159" s="57">
        <f>LOG(AVERAGE('Expression data'!L159:M159),10)</f>
        <v>1.5324747357874737</v>
      </c>
      <c r="C159" s="57">
        <f>MIN(MAX(B159,-1),1)</f>
        <v>1</v>
      </c>
      <c r="D159" s="440" t="str">
        <f>DEC2HEX(255*MIN(1+C159,1))</f>
        <v>FF</v>
      </c>
      <c r="E159" s="440" t="str">
        <f>DEC2HEX(255*(1-ABS(C159)))</f>
        <v>0</v>
      </c>
      <c r="F159" s="440" t="str">
        <f>DEC2HEX(255*MIN(1-C159,1))</f>
        <v>0</v>
      </c>
      <c r="G159" t="str">
        <f t="shared" si="2"/>
        <v>7083 #FF0000</v>
      </c>
    </row>
    <row r="160" spans="1:7" x14ac:dyDescent="0.25">
      <c r="A160" s="440">
        <v>3948</v>
      </c>
      <c r="B160" s="57">
        <f>LOG(AVERAGE('Expression data'!L160:M160),10)</f>
        <v>0.82930377283102485</v>
      </c>
      <c r="C160" s="57">
        <f>MIN(MAX(B160,-1),1)</f>
        <v>0.82930377283102485</v>
      </c>
      <c r="D160" s="440" t="str">
        <f>DEC2HEX(255*MIN(1+C160,1))</f>
        <v>FF</v>
      </c>
      <c r="E160" s="440" t="str">
        <f>DEC2HEX(255*(1-ABS(C160)))</f>
        <v>2B</v>
      </c>
      <c r="F160" s="440" t="str">
        <f>DEC2HEX(255*MIN(1-C160,1))</f>
        <v>2B</v>
      </c>
      <c r="G160" t="str">
        <f t="shared" si="2"/>
        <v>3948 #FF2B2B</v>
      </c>
    </row>
    <row r="161" spans="1:7" x14ac:dyDescent="0.25">
      <c r="A161" s="440">
        <v>7371</v>
      </c>
      <c r="B161" s="57">
        <f>LOG(AVERAGE('Expression data'!L161:M161),10)</f>
        <v>1.5986493654727576</v>
      </c>
      <c r="C161" s="57">
        <f>MIN(MAX(B161,-1),1)</f>
        <v>1</v>
      </c>
      <c r="D161" s="440" t="str">
        <f>DEC2HEX(255*MIN(1+C161,1))</f>
        <v>FF</v>
      </c>
      <c r="E161" s="440" t="str">
        <f>DEC2HEX(255*(1-ABS(C161)))</f>
        <v>0</v>
      </c>
      <c r="F161" s="440" t="str">
        <f>DEC2HEX(255*MIN(1-C161,1))</f>
        <v>0</v>
      </c>
      <c r="G161" t="str">
        <f t="shared" si="2"/>
        <v>7371 #FF0000</v>
      </c>
    </row>
    <row r="162" spans="1:7" x14ac:dyDescent="0.25">
      <c r="A162" s="440">
        <v>586</v>
      </c>
      <c r="B162" s="57">
        <f>LOG(AVERAGE('Expression data'!L162:M162),10)</f>
        <v>1.3843677529674698</v>
      </c>
      <c r="C162" s="57">
        <f>MIN(MAX(B162,-1),1)</f>
        <v>1</v>
      </c>
      <c r="D162" s="440" t="str">
        <f>DEC2HEX(255*MIN(1+C162,1))</f>
        <v>FF</v>
      </c>
      <c r="E162" s="440" t="str">
        <f>DEC2HEX(255*(1-ABS(C162)))</f>
        <v>0</v>
      </c>
      <c r="F162" s="440" t="str">
        <f>DEC2HEX(255*MIN(1-C162,1))</f>
        <v>0</v>
      </c>
      <c r="G162" t="str">
        <f t="shared" si="2"/>
        <v>586 #FF0000</v>
      </c>
    </row>
    <row r="163" spans="1:7" x14ac:dyDescent="0.25">
      <c r="A163" s="440">
        <v>79644</v>
      </c>
      <c r="B163" s="57">
        <f>LOG(AVERAGE('Expression data'!L163:M163),10)</f>
        <v>1.0806264869218056</v>
      </c>
      <c r="C163" s="57">
        <f>MIN(MAX(B163,-1),1)</f>
        <v>1</v>
      </c>
      <c r="D163" s="440" t="str">
        <f>DEC2HEX(255*MIN(1+C163,1))</f>
        <v>FF</v>
      </c>
      <c r="E163" s="440" t="str">
        <f>DEC2HEX(255*(1-ABS(C163)))</f>
        <v>0</v>
      </c>
      <c r="F163" s="440" t="str">
        <f>DEC2HEX(255*MIN(1-C163,1))</f>
        <v>0</v>
      </c>
      <c r="G163" t="str">
        <f t="shared" si="2"/>
        <v>79644 #FF0000</v>
      </c>
    </row>
    <row r="164" spans="1:7" x14ac:dyDescent="0.25">
      <c r="A164" s="440">
        <v>64174</v>
      </c>
      <c r="B164" s="57">
        <f>LOG(AVERAGE('Expression data'!L164:M164),10)</f>
        <v>-1.7152659299953044</v>
      </c>
      <c r="C164" s="57">
        <f>MIN(MAX(B164,-1),1)</f>
        <v>-1</v>
      </c>
      <c r="D164" s="440" t="str">
        <f>DEC2HEX(255*MIN(1+C164,1))</f>
        <v>0</v>
      </c>
      <c r="E164" s="440" t="str">
        <f>DEC2HEX(255*(1-ABS(C164)))</f>
        <v>0</v>
      </c>
      <c r="F164" s="440" t="str">
        <f>DEC2HEX(255*MIN(1-C164,1))</f>
        <v>FF</v>
      </c>
      <c r="G164" t="str">
        <f t="shared" si="2"/>
        <v>64174 #0000FF</v>
      </c>
    </row>
    <row r="165" spans="1:7" x14ac:dyDescent="0.25">
      <c r="A165" s="440">
        <v>55790</v>
      </c>
      <c r="B165" s="57">
        <f>LOG(AVERAGE('Expression data'!L165:M165),10)</f>
        <v>-1.625826604169236</v>
      </c>
      <c r="C165" s="57">
        <f>MIN(MAX(B165,-1),1)</f>
        <v>-1</v>
      </c>
      <c r="D165" s="440" t="str">
        <f>DEC2HEX(255*MIN(1+C165,1))</f>
        <v>0</v>
      </c>
      <c r="E165" s="440" t="str">
        <f>DEC2HEX(255*(1-ABS(C165)))</f>
        <v>0</v>
      </c>
      <c r="F165" s="440" t="str">
        <f>DEC2HEX(255*MIN(1-C165,1))</f>
        <v>FF</v>
      </c>
      <c r="G165" t="str">
        <f t="shared" si="2"/>
        <v>55790 #0000FF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Expression data</vt:lpstr>
      <vt:lpstr>KEGG input</vt:lpstr>
    </vt:vector>
  </TitlesOfParts>
  <Company>Center for Molecular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Nilsson</dc:creator>
  <cp:lastModifiedBy>Roland Nilsson</cp:lastModifiedBy>
  <dcterms:created xsi:type="dcterms:W3CDTF">2019-03-21T14:15:25Z</dcterms:created>
  <dcterms:modified xsi:type="dcterms:W3CDTF">2021-10-01T08:59:56Z</dcterms:modified>
</cp:coreProperties>
</file>